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ndicators\Progress Indicators\2025-26\FINAL FILES\FINAL Individual Excel Files - POSTED ON WEBSITE\"/>
    </mc:Choice>
  </mc:AlternateContent>
  <xr:revisionPtr revIDLastSave="0" documentId="13_ncr:1_{99E865EF-D771-46F7-AB7A-56CD37823846}" xr6:coauthVersionLast="36" xr6:coauthVersionMax="47" xr10:uidLastSave="{00000000-0000-0000-0000-000000000000}"/>
  <bookViews>
    <workbookView xWindow="0" yWindow="0" windowWidth="28800" windowHeight="11505" xr2:uid="{4746185F-5098-461C-B2BE-2168D6CD547F}"/>
  </bookViews>
  <sheets>
    <sheet name="Indicator 18 (title)" sheetId="2" r:id="rId1"/>
    <sheet name="Indicator 18a &amp; 18b" sheetId="3" r:id="rId2"/>
    <sheet name="Indicator 18c-18h" sheetId="1" r:id="rId3"/>
  </sheets>
  <externalReferences>
    <externalReference r:id="rId4"/>
  </externalReferences>
  <definedNames>
    <definedName name="_xlnm.Print_Area" localSheetId="0">'Indicator 18 (title)'!$A$1:$B$4</definedName>
    <definedName name="_xlnm.Print_Area" localSheetId="1">'Indicator 18a &amp; 18b'!$A$1:$V$97</definedName>
    <definedName name="_xlnm.Print_Area" localSheetId="2">'Indicator 18c-18h'!$A$1:$R$235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9" i="1" l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09" i="1"/>
  <c r="R208" i="1"/>
  <c r="R207" i="1"/>
  <c r="R206" i="1"/>
  <c r="R205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1" i="1"/>
  <c r="R90" i="1"/>
  <c r="R89" i="1"/>
  <c r="R88" i="1"/>
  <c r="R87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<sst xmlns="http://schemas.openxmlformats.org/spreadsheetml/2006/main" count="1566" uniqueCount="134">
  <si>
    <t>Indicator 18c</t>
  </si>
  <si>
    <t>Reported for Doctoral programs only</t>
  </si>
  <si>
    <r>
      <t xml:space="preserve">Percentage of students retained in </t>
    </r>
    <r>
      <rPr>
        <b/>
        <u/>
        <sz val="12"/>
        <rFont val="Arial"/>
        <family val="2"/>
      </rPr>
      <t>same</t>
    </r>
    <r>
      <rPr>
        <sz val="12"/>
        <rFont val="Arial"/>
        <family val="2"/>
      </rPr>
      <t xml:space="preserve"> program after one year of study</t>
    </r>
  </si>
  <si>
    <t>Cohort: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</si>
  <si>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</si>
  <si>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</si>
  <si>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</si>
  <si>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</si>
  <si>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</si>
  <si>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</si>
  <si>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</si>
  <si>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</si>
  <si>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</si>
  <si>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</si>
  <si>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</si>
  <si>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</si>
  <si>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</si>
  <si>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</si>
  <si>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</si>
  <si>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Retained in:</t>
  </si>
  <si>
    <t>2008-09</t>
  </si>
  <si>
    <t>2009-10</t>
  </si>
  <si>
    <t>2010-11</t>
  </si>
  <si>
    <t>2011-12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</si>
  <si>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</si>
  <si>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</si>
  <si>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</si>
  <si>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</si>
  <si>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</si>
  <si>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</si>
  <si>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</si>
  <si>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</si>
  <si>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</si>
  <si>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</si>
  <si>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Doctoral programs</t>
  </si>
  <si>
    <t>Arts</t>
  </si>
  <si>
    <t xml:space="preserve">n/a </t>
  </si>
  <si>
    <t>Economics</t>
  </si>
  <si>
    <t>Policy Studies</t>
  </si>
  <si>
    <t>Psychology</t>
  </si>
  <si>
    <t>Community Services</t>
  </si>
  <si>
    <t>n/a</t>
  </si>
  <si>
    <t>Urban Health</t>
  </si>
  <si>
    <t>Engineering &amp; Architectural Science</t>
  </si>
  <si>
    <t>Aerospace Engineering</t>
  </si>
  <si>
    <t>Biomedical Engineering</t>
  </si>
  <si>
    <t>Building Science</t>
  </si>
  <si>
    <t>Chemical Engineering</t>
  </si>
  <si>
    <t>Civil Engineering</t>
  </si>
  <si>
    <t>Electrical &amp; Computer Engineering</t>
  </si>
  <si>
    <t>Mechanical Engineering</t>
  </si>
  <si>
    <t>Science</t>
  </si>
  <si>
    <t>Computer Science</t>
  </si>
  <si>
    <t>Mathematical Modelling &amp; Methods</t>
  </si>
  <si>
    <t>Molecular Science</t>
  </si>
  <si>
    <t>Physics</t>
  </si>
  <si>
    <t>Ted Rogers School of Management</t>
  </si>
  <si>
    <t>Management</t>
  </si>
  <si>
    <t>The Creative School</t>
  </si>
  <si>
    <t>Media &amp; Design Innovation</t>
  </si>
  <si>
    <t>Interdisciplinary</t>
  </si>
  <si>
    <t>Communication &amp; Culture</t>
  </si>
  <si>
    <t>Environmental Applied Science &amp; Mgt</t>
  </si>
  <si>
    <t>Notes</t>
  </si>
  <si>
    <t>1. Based on TMU student information system data.</t>
  </si>
  <si>
    <t xml:space="preserve">2. A student is included in the cohort the first fall term they enrol as a Doctoral student at TMU. Students who switch programs are not included in two cohorts. </t>
  </si>
  <si>
    <t xml:space="preserve">3. The table shows the percentage of students who registered in the same Doctoral program one year later (identified on the line marked "Retained in:"). For example, </t>
  </si>
  <si>
    <t>Indicator 18d</t>
  </si>
  <si>
    <r>
      <t xml:space="preserve">Percentage of students retained in </t>
    </r>
    <r>
      <rPr>
        <b/>
        <u/>
        <sz val="12"/>
        <rFont val="Arial"/>
        <family val="2"/>
      </rPr>
      <t>same</t>
    </r>
    <r>
      <rPr>
        <sz val="12"/>
        <rFont val="Arial"/>
        <family val="2"/>
      </rPr>
      <t xml:space="preserve"> program after two years of study</t>
    </r>
  </si>
  <si>
    <t>Fall 2006</t>
  </si>
  <si>
    <t xml:space="preserve">3. The table shows the percentage of students who registered in the same Doctoral program two years later (identified on the line marked "Retained in:"). For example, </t>
  </si>
  <si>
    <t>Indicator 18e</t>
  </si>
  <si>
    <r>
      <t xml:space="preserve">Percentage of students retained in </t>
    </r>
    <r>
      <rPr>
        <b/>
        <u/>
        <sz val="12"/>
        <rFont val="Arial"/>
        <family val="2"/>
      </rPr>
      <t>same</t>
    </r>
    <r>
      <rPr>
        <sz val="12"/>
        <rFont val="Arial"/>
        <family val="2"/>
      </rPr>
      <t xml:space="preserve"> program after three years of study</t>
    </r>
  </si>
  <si>
    <t>Fall 2005</t>
  </si>
  <si>
    <t>3. The table shows the percentage of students who registered in the same Doctoral program three years later (identified on the line marked "Retained in:"). For example,</t>
  </si>
  <si>
    <t>Indicator 18f</t>
  </si>
  <si>
    <r>
      <t xml:space="preserve">Percentage of students retained in </t>
    </r>
    <r>
      <rPr>
        <b/>
        <u/>
        <sz val="12"/>
        <rFont val="Arial"/>
        <family val="2"/>
      </rPr>
      <t>any</t>
    </r>
    <r>
      <rPr>
        <sz val="12"/>
        <rFont val="Arial"/>
        <family val="2"/>
      </rPr>
      <t xml:space="preserve"> program after one year of study</t>
    </r>
  </si>
  <si>
    <t>3. The table shows the percentage of students who registered in any Doctoral program one year later (identified on the line marked "Retained in:"). For example,</t>
  </si>
  <si>
    <t>Indicator 18g</t>
  </si>
  <si>
    <r>
      <t xml:space="preserve">Percentage of students retained in </t>
    </r>
    <r>
      <rPr>
        <b/>
        <u/>
        <sz val="12"/>
        <rFont val="Arial"/>
        <family val="2"/>
      </rPr>
      <t>any</t>
    </r>
    <r>
      <rPr>
        <sz val="12"/>
        <rFont val="Arial"/>
        <family val="2"/>
      </rPr>
      <t xml:space="preserve"> program after two years of study</t>
    </r>
  </si>
  <si>
    <t>Indicator 18h</t>
  </si>
  <si>
    <r>
      <t xml:space="preserve">Percentage of students retained in </t>
    </r>
    <r>
      <rPr>
        <b/>
        <u/>
        <sz val="12"/>
        <rFont val="Arial"/>
        <family val="2"/>
      </rPr>
      <t>any</t>
    </r>
    <r>
      <rPr>
        <sz val="12"/>
        <rFont val="Arial"/>
        <family val="2"/>
      </rPr>
      <t xml:space="preserve"> program after three years of study</t>
    </r>
  </si>
  <si>
    <t xml:space="preserve">3. The table shows the percentage of students who registered in any Doctoral program three years later (identified on the line marked "Retained in:"). For example, </t>
  </si>
  <si>
    <r>
      <rPr>
        <b/>
        <sz val="11"/>
        <rFont val="Arial"/>
        <family val="2"/>
      </rPr>
      <t xml:space="preserve">Indicator 18: Graduate Retention
</t>
    </r>
    <r>
      <rPr>
        <i/>
        <sz val="11"/>
        <rFont val="Arial"/>
        <family val="2"/>
      </rPr>
      <t xml:space="preserve">a. Percentage of students retained in same program after one year of study for two year full-time Master’s programs.
</t>
    </r>
    <r>
      <rPr>
        <i/>
        <sz val="11"/>
        <rFont val="Arial"/>
        <family val="2"/>
      </rPr>
      <t xml:space="preserve">b. Percentage of students retained in any program after one year of study for two year full- time Master’s programs.
</t>
    </r>
    <r>
      <rPr>
        <i/>
        <sz val="11"/>
        <rFont val="Arial"/>
        <family val="2"/>
      </rPr>
      <t xml:space="preserve">c.  Percentage of students retained in same program after one year of study for full-time Doctoral programs.
</t>
    </r>
    <r>
      <rPr>
        <i/>
        <sz val="11"/>
        <rFont val="Arial"/>
        <family val="2"/>
      </rPr>
      <t xml:space="preserve">d. Percentage of students retained in same program after two years of study for full-time Doctoral programs.
</t>
    </r>
    <r>
      <rPr>
        <i/>
        <sz val="11"/>
        <rFont val="Arial"/>
        <family val="2"/>
      </rPr>
      <t xml:space="preserve">e. Percentage of students retained in same program after three years of study for full-time Doctoral programs.
</t>
    </r>
    <r>
      <rPr>
        <i/>
        <sz val="11"/>
        <rFont val="Arial"/>
        <family val="2"/>
      </rPr>
      <t xml:space="preserve">f. Percentage of students retained in any program after one year of study for full-time Doctoral programs
</t>
    </r>
    <r>
      <rPr>
        <i/>
        <sz val="11"/>
        <rFont val="Arial"/>
        <family val="2"/>
      </rPr>
      <t xml:space="preserve">g. Percentage of students retained in any program after two years of study for full-time Doctoral programs.
</t>
    </r>
    <r>
      <rPr>
        <i/>
        <sz val="11"/>
        <rFont val="Arial"/>
        <family val="2"/>
      </rPr>
      <t>h. Percentage of students retained in any program after three years of study for full-time Doctoral programs.</t>
    </r>
  </si>
  <si>
    <r>
      <rPr>
        <b/>
        <i/>
        <sz val="11"/>
        <rFont val="Arial"/>
        <family val="2"/>
      </rPr>
      <t>Direct Indicator of:</t>
    </r>
  </si>
  <si>
    <r>
      <rPr>
        <b/>
        <i/>
        <sz val="11"/>
        <rFont val="Arial"/>
        <family val="2"/>
      </rPr>
      <t>Related to</t>
    </r>
    <r>
      <rPr>
        <b/>
        <sz val="11"/>
        <rFont val="Arial"/>
        <family val="2"/>
      </rPr>
      <t>:</t>
    </r>
  </si>
  <si>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>student academic success</t>
    </r>
  </si>
  <si>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 xml:space="preserve">student support systems and services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 xml:space="preserve">curriculum, teaching, and course delivery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>academically well-qualified students</t>
    </r>
  </si>
  <si>
    <r>
      <rPr>
        <b/>
        <i/>
        <sz val="11"/>
        <rFont val="Arial"/>
        <family val="2"/>
      </rPr>
      <t>Comments</t>
    </r>
    <r>
      <rPr>
        <i/>
        <sz val="11"/>
        <rFont val="Arial"/>
        <family val="2"/>
      </rPr>
      <t xml:space="preserve">:
</t>
    </r>
    <r>
      <rPr>
        <sz val="11"/>
        <rFont val="Arial"/>
        <family val="2"/>
      </rPr>
      <t>These indicators help to gauge the level of student academic success and rates of progression through the program.  It can be affected by academic promotion policy and other factors.</t>
    </r>
  </si>
  <si>
    <t>Indicator 18a</t>
  </si>
  <si>
    <t>Reported for two year, full-time programs only</t>
  </si>
  <si>
    <t>Percentage of students retained in same program after one year of study</t>
  </si>
  <si>
    <t>Fall 2000</t>
  </si>
  <si>
    <t>Fall 2001</t>
  </si>
  <si>
    <t>Fall 2002</t>
  </si>
  <si>
    <t>Fall 2003</t>
  </si>
  <si>
    <t>Fall 2004</t>
  </si>
  <si>
    <t>Master's Degree</t>
  </si>
  <si>
    <t>Philosophy</t>
  </si>
  <si>
    <t>Health Administration</t>
  </si>
  <si>
    <t>Documentary Media</t>
  </si>
  <si>
    <t>Fashion</t>
  </si>
  <si>
    <t>Journalism</t>
  </si>
  <si>
    <t>Film &amp; Photography Preservation</t>
  </si>
  <si>
    <t>Scriptwriting &amp; Story Design</t>
  </si>
  <si>
    <t>Nursing</t>
  </si>
  <si>
    <t>Urban Development</t>
  </si>
  <si>
    <t>Architecture</t>
  </si>
  <si>
    <t>Applied Mathematics</t>
  </si>
  <si>
    <t>Biomedical Physics</t>
  </si>
  <si>
    <t>2. A student is included in the cohort the first term they enrol as a full-time Master's student at TMU. Students who have graduated from the</t>
  </si>
  <si>
    <t>program within one year are removed from the cohort for this calculation.</t>
  </si>
  <si>
    <t xml:space="preserve">3. The table shows the percentage of students who were registered in any Master's program one year later. (identified on the line marked </t>
  </si>
  <si>
    <t>year later.</t>
  </si>
  <si>
    <t>Indicator 18b</t>
  </si>
  <si>
    <t>Percentage of students retained in any year level of any program after one year of study</t>
  </si>
  <si>
    <t>Percentage of students retained in any program after one year of study</t>
  </si>
  <si>
    <t>later.</t>
  </si>
  <si>
    <t>Occupational &amp; Public Health</t>
  </si>
  <si>
    <t>Project Mgt</t>
  </si>
  <si>
    <t>2023-24</t>
  </si>
  <si>
    <t>Fall 2022</t>
  </si>
  <si>
    <t>2024-25</t>
  </si>
  <si>
    <t>Computer Networks</t>
  </si>
  <si>
    <t xml:space="preserve">"Retained in:"). For example, 92.7% of newly-admitted students registered at TMU in 2023-24 were registered in the same Master's program one </t>
  </si>
  <si>
    <t xml:space="preserve">"Retained in:"). For example, 93.4% of newly-admitted students registered at TMU in 2023-24 were registered in any graduate program one year </t>
  </si>
  <si>
    <t>Fall 2023</t>
  </si>
  <si>
    <t>95.1% of  newly-admitted students registered at TMU in Fall 2023 were registered in the same program one year later in 2024/25.</t>
  </si>
  <si>
    <t>91.2% of  newly-admitted students registered at TMU in Fall 2022 were registered in the same program two years later in 2024/25.</t>
  </si>
  <si>
    <t>83.8% of  newly-admitted students registered at TMU in Fall 2021 were registered in the same program three years later in 2024/25.</t>
  </si>
  <si>
    <t>95.1 % newly-admitted students registered at TMU in Fall 2023 were registered in any program one year later in 2024/25.</t>
  </si>
  <si>
    <t xml:space="preserve">3. The table shows the percentage of students who registered in any Doctoral program two years later (identified on the line marked "Retained in:"). For example, 91.2%  </t>
  </si>
  <si>
    <t>of newly-admitted students registered at TMU in Fall 2022 were registered in any program two years later in 2024/25.</t>
  </si>
  <si>
    <t>83.8% of newly-admitted students registered at TMU in Fall 2020 were registered in any program three years later in 2024/25.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</si>
</sst>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u/>
      <sz val="10.5"/>
      <name val="Arial"/>
      <family val="2"/>
    </font>
    <font>
      <sz val="10.5"/>
      <color theme="1"/>
      <name val="Arial"/>
      <family val="2"/>
    </font>
    <font>
      <sz val="10"/>
      <color rgb="FF000000"/>
      <name val="Times New Roman"/>
      <family val="1"/>
    </font>
    <font>
      <i/>
      <sz val="11"/>
      <name val="Arial"/>
      <family val="2"/>
    </font>
    <font>
      <b/>
      <i/>
      <sz val="11"/>
      <name val="Arial"/>
      <family val="2"/>
    </font>
    <font>
      <sz val="11"/>
      <name val="Wingdings 2"/>
      <family val="1"/>
    </font>
    <font>
      <sz val="11"/>
      <name val="Times New Roman"/>
      <family val="1"/>
    </font>
    <font>
      <sz val="7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0" fillId="0" borderId="4" xfId="0" applyBorder="1"/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righ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0" borderId="20" xfId="0" applyFont="1" applyBorder="1"/>
    <xf numFmtId="164" fontId="7" fillId="0" borderId="21" xfId="1" applyNumberFormat="1" applyFont="1" applyBorder="1" applyAlignment="1">
      <alignment horizontal="right"/>
    </xf>
    <xf numFmtId="164" fontId="7" fillId="0" borderId="22" xfId="1" applyNumberFormat="1" applyFont="1" applyBorder="1" applyAlignment="1">
      <alignment horizontal="right"/>
    </xf>
    <xf numFmtId="164" fontId="7" fillId="0" borderId="23" xfId="1" applyNumberFormat="1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164" fontId="7" fillId="0" borderId="17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0" fontId="6" fillId="0" borderId="6" xfId="0" applyFont="1" applyBorder="1" applyAlignment="1">
      <alignment horizontal="left" indent="1"/>
    </xf>
    <xf numFmtId="164" fontId="6" fillId="0" borderId="17" xfId="1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0" fontId="6" fillId="0" borderId="9" xfId="0" applyFont="1" applyBorder="1" applyAlignment="1">
      <alignment horizontal="left" indent="1"/>
    </xf>
    <xf numFmtId="164" fontId="6" fillId="0" borderId="18" xfId="1" applyNumberFormat="1" applyFont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164" fontId="6" fillId="0" borderId="24" xfId="1" applyNumberFormat="1" applyFont="1" applyBorder="1" applyAlignment="1">
      <alignment horizontal="right"/>
    </xf>
    <xf numFmtId="0" fontId="7" fillId="0" borderId="25" xfId="0" applyFont="1" applyBorder="1" applyAlignment="1">
      <alignment horizontal="left"/>
    </xf>
    <xf numFmtId="164" fontId="7" fillId="0" borderId="26" xfId="1" applyNumberFormat="1" applyFont="1" applyBorder="1" applyAlignment="1">
      <alignment horizontal="right"/>
    </xf>
    <xf numFmtId="164" fontId="7" fillId="0" borderId="27" xfId="1" applyNumberFormat="1" applyFont="1" applyBorder="1" applyAlignment="1">
      <alignment horizontal="right"/>
    </xf>
    <xf numFmtId="0" fontId="6" fillId="0" borderId="28" xfId="0" applyFont="1" applyBorder="1" applyAlignment="1">
      <alignment horizontal="left" indent="1"/>
    </xf>
    <xf numFmtId="164" fontId="6" fillId="0" borderId="29" xfId="1" applyNumberFormat="1" applyFont="1" applyBorder="1" applyAlignment="1">
      <alignment horizontal="right"/>
    </xf>
    <xf numFmtId="164" fontId="6" fillId="0" borderId="30" xfId="1" applyNumberFormat="1" applyFont="1" applyBorder="1" applyAlignment="1">
      <alignment horizontal="right"/>
    </xf>
    <xf numFmtId="164" fontId="6" fillId="0" borderId="31" xfId="1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7" fillId="0" borderId="21" xfId="1" applyNumberFormat="1" applyFont="1" applyBorder="1"/>
    <xf numFmtId="164" fontId="7" fillId="0" borderId="22" xfId="1" applyNumberFormat="1" applyFont="1" applyBorder="1"/>
    <xf numFmtId="164" fontId="7" fillId="0" borderId="23" xfId="1" applyNumberFormat="1" applyFont="1" applyBorder="1"/>
    <xf numFmtId="164" fontId="7" fillId="0" borderId="32" xfId="1" applyNumberFormat="1" applyFont="1" applyBorder="1"/>
    <xf numFmtId="164" fontId="6" fillId="0" borderId="11" xfId="1" applyNumberFormat="1" applyFont="1" applyBorder="1" applyAlignment="1">
      <alignment horizontal="right"/>
    </xf>
    <xf numFmtId="0" fontId="6" fillId="3" borderId="14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164" fontId="7" fillId="3" borderId="21" xfId="1" applyNumberFormat="1" applyFont="1" applyFill="1" applyBorder="1" applyAlignment="1">
      <alignment horizontal="right"/>
    </xf>
    <xf numFmtId="164" fontId="7" fillId="0" borderId="32" xfId="1" applyNumberFormat="1" applyFont="1" applyBorder="1" applyAlignment="1">
      <alignment horizontal="right"/>
    </xf>
    <xf numFmtId="164" fontId="7" fillId="3" borderId="17" xfId="1" applyNumberFormat="1" applyFont="1" applyFill="1" applyBorder="1" applyAlignment="1">
      <alignment horizontal="right"/>
    </xf>
    <xf numFmtId="164" fontId="6" fillId="3" borderId="17" xfId="1" applyNumberFormat="1" applyFont="1" applyFill="1" applyBorder="1" applyAlignment="1">
      <alignment horizontal="right"/>
    </xf>
    <xf numFmtId="164" fontId="6" fillId="3" borderId="18" xfId="1" applyNumberFormat="1" applyFont="1" applyFill="1" applyBorder="1" applyAlignment="1">
      <alignment horizontal="right"/>
    </xf>
    <xf numFmtId="164" fontId="6" fillId="3" borderId="29" xfId="1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2" applyAlignment="1">
      <alignment horizontal="left" vertical="top" wrapText="1"/>
    </xf>
    <xf numFmtId="0" fontId="12" fillId="0" borderId="0" xfId="2" applyAlignment="1">
      <alignment horizontal="left" vertical="top"/>
    </xf>
    <xf numFmtId="0" fontId="14" fillId="0" borderId="35" xfId="2" applyFont="1" applyBorder="1" applyAlignment="1">
      <alignment horizontal="left" vertical="top" wrapText="1"/>
    </xf>
    <xf numFmtId="0" fontId="12" fillId="0" borderId="35" xfId="2" applyBorder="1" applyAlignment="1">
      <alignment horizontal="left" vertical="top" wrapText="1"/>
    </xf>
    <xf numFmtId="0" fontId="12" fillId="0" borderId="0" xfId="2" applyAlignment="1">
      <alignment horizontal="left" wrapText="1"/>
    </xf>
    <xf numFmtId="0" fontId="12" fillId="0" borderId="35" xfId="2" applyBorder="1" applyAlignment="1">
      <alignment horizontal="left" vertical="top" wrapText="1" indent="2"/>
    </xf>
    <xf numFmtId="0" fontId="18" fillId="2" borderId="36" xfId="0" applyFont="1" applyFill="1" applyBorder="1" applyAlignment="1">
      <alignment horizont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 wrapText="1"/>
    </xf>
    <xf numFmtId="0" fontId="6" fillId="0" borderId="4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0" borderId="45" xfId="0" applyFont="1" applyBorder="1" applyAlignment="1">
      <alignment horizontal="right"/>
    </xf>
    <xf numFmtId="0" fontId="6" fillId="0" borderId="14" xfId="0" applyFont="1" applyBorder="1"/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right"/>
    </xf>
    <xf numFmtId="0" fontId="6" fillId="0" borderId="17" xfId="0" applyFont="1" applyBorder="1"/>
    <xf numFmtId="0" fontId="6" fillId="0" borderId="0" xfId="0" applyFont="1" applyAlignment="1">
      <alignment horizontal="center"/>
    </xf>
    <xf numFmtId="0" fontId="6" fillId="0" borderId="48" xfId="0" applyFont="1" applyBorder="1" applyAlignment="1">
      <alignment horizontal="center"/>
    </xf>
    <xf numFmtId="0" fontId="7" fillId="0" borderId="49" xfId="0" applyFont="1" applyBorder="1"/>
    <xf numFmtId="164" fontId="7" fillId="0" borderId="14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5" fontId="7" fillId="0" borderId="23" xfId="0" applyNumberFormat="1" applyFont="1" applyBorder="1" applyAlignment="1">
      <alignment horizontal="right"/>
    </xf>
    <xf numFmtId="165" fontId="7" fillId="0" borderId="46" xfId="0" applyNumberFormat="1" applyFont="1" applyBorder="1" applyAlignment="1">
      <alignment horizontal="right"/>
    </xf>
    <xf numFmtId="0" fontId="7" fillId="0" borderId="50" xfId="0" applyFont="1" applyBorder="1" applyAlignment="1">
      <alignment horizontal="left"/>
    </xf>
    <xf numFmtId="164" fontId="7" fillId="0" borderId="26" xfId="0" applyNumberFormat="1" applyFont="1" applyBorder="1" applyAlignment="1">
      <alignment horizontal="right"/>
    </xf>
    <xf numFmtId="165" fontId="7" fillId="0" borderId="26" xfId="0" applyNumberFormat="1" applyFont="1" applyBorder="1" applyAlignment="1">
      <alignment horizontal="right"/>
    </xf>
    <xf numFmtId="165" fontId="7" fillId="0" borderId="27" xfId="0" applyNumberFormat="1" applyFont="1" applyBorder="1" applyAlignment="1">
      <alignment horizontal="right"/>
    </xf>
    <xf numFmtId="165" fontId="7" fillId="0" borderId="51" xfId="0" applyNumberFormat="1" applyFont="1" applyBorder="1" applyAlignment="1">
      <alignment horizontal="right"/>
    </xf>
    <xf numFmtId="0" fontId="6" fillId="0" borderId="50" xfId="0" applyFont="1" applyBorder="1" applyAlignment="1">
      <alignment horizontal="left" indent="1"/>
    </xf>
    <xf numFmtId="164" fontId="9" fillId="0" borderId="17" xfId="0" applyNumberFormat="1" applyFont="1" applyBorder="1" applyAlignment="1">
      <alignment horizontal="right"/>
    </xf>
    <xf numFmtId="165" fontId="9" fillId="0" borderId="17" xfId="0" applyNumberFormat="1" applyFont="1" applyBorder="1" applyAlignment="1">
      <alignment horizontal="right"/>
    </xf>
    <xf numFmtId="165" fontId="9" fillId="0" borderId="7" xfId="0" applyNumberFormat="1" applyFont="1" applyBorder="1" applyAlignment="1">
      <alignment horizontal="right"/>
    </xf>
    <xf numFmtId="165" fontId="9" fillId="0" borderId="48" xfId="0" applyNumberFormat="1" applyFont="1" applyBorder="1" applyAlignment="1">
      <alignment horizontal="right"/>
    </xf>
    <xf numFmtId="0" fontId="6" fillId="0" borderId="52" xfId="0" applyFont="1" applyBorder="1" applyAlignment="1">
      <alignment horizontal="left" indent="1"/>
    </xf>
    <xf numFmtId="164" fontId="9" fillId="0" borderId="18" xfId="0" applyNumberFormat="1" applyFont="1" applyBorder="1" applyAlignment="1">
      <alignment horizontal="right"/>
    </xf>
    <xf numFmtId="165" fontId="9" fillId="0" borderId="18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right"/>
    </xf>
    <xf numFmtId="165" fontId="9" fillId="0" borderId="53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165" fontId="7" fillId="0" borderId="17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5" fontId="7" fillId="0" borderId="48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0" fontId="6" fillId="0" borderId="54" xfId="0" applyFont="1" applyBorder="1" applyAlignment="1">
      <alignment horizontal="left" indent="1"/>
    </xf>
    <xf numFmtId="164" fontId="9" fillId="0" borderId="55" xfId="0" applyNumberFormat="1" applyFont="1" applyBorder="1" applyAlignment="1">
      <alignment horizontal="right"/>
    </xf>
    <xf numFmtId="165" fontId="9" fillId="0" borderId="55" xfId="0" applyNumberFormat="1" applyFont="1" applyBorder="1" applyAlignment="1">
      <alignment horizontal="right"/>
    </xf>
    <xf numFmtId="165" fontId="9" fillId="0" borderId="56" xfId="0" applyNumberFormat="1" applyFont="1" applyBorder="1" applyAlignment="1">
      <alignment horizontal="right"/>
    </xf>
    <xf numFmtId="165" fontId="9" fillId="0" borderId="57" xfId="0" applyNumberFormat="1" applyFont="1" applyBorder="1" applyAlignment="1">
      <alignment horizontal="right"/>
    </xf>
    <xf numFmtId="164" fontId="7" fillId="0" borderId="23" xfId="0" applyNumberFormat="1" applyFont="1" applyBorder="1" applyAlignment="1">
      <alignment horizontal="right"/>
    </xf>
    <xf numFmtId="164" fontId="6" fillId="0" borderId="27" xfId="0" applyNumberFormat="1" applyFont="1" applyBorder="1" applyAlignment="1">
      <alignment horizontal="right"/>
    </xf>
    <xf numFmtId="164" fontId="7" fillId="0" borderId="2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6" fillId="0" borderId="56" xfId="0" applyNumberFormat="1" applyFont="1" applyBorder="1" applyAlignment="1">
      <alignment horizontal="right"/>
    </xf>
    <xf numFmtId="165" fontId="6" fillId="0" borderId="56" xfId="0" applyNumberFormat="1" applyFont="1" applyBorder="1" applyAlignment="1">
      <alignment horizontal="right"/>
    </xf>
    <xf numFmtId="0" fontId="6" fillId="5" borderId="58" xfId="0" applyFont="1" applyFill="1" applyBorder="1" applyAlignment="1">
      <alignment horizontal="center"/>
    </xf>
    <xf numFmtId="164" fontId="7" fillId="0" borderId="14" xfId="1" applyNumberFormat="1" applyFont="1" applyBorder="1" applyAlignment="1">
      <alignment horizontal="right"/>
    </xf>
    <xf numFmtId="164" fontId="7" fillId="0" borderId="58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164" fontId="6" fillId="0" borderId="8" xfId="1" applyNumberFormat="1" applyFont="1" applyBorder="1" applyAlignment="1">
      <alignment horizontal="right"/>
    </xf>
    <xf numFmtId="164" fontId="6" fillId="0" borderId="12" xfId="1" applyNumberFormat="1" applyFont="1" applyBorder="1" applyAlignment="1">
      <alignment horizontal="right"/>
    </xf>
    <xf numFmtId="164" fontId="6" fillId="0" borderId="59" xfId="1" applyNumberFormat="1" applyFont="1" applyBorder="1" applyAlignment="1">
      <alignment horizontal="right"/>
    </xf>
    <xf numFmtId="0" fontId="6" fillId="5" borderId="58" xfId="0" applyFont="1" applyFill="1" applyBorder="1" applyAlignment="1">
      <alignment horizontal="center" vertical="center"/>
    </xf>
    <xf numFmtId="164" fontId="7" fillId="0" borderId="14" xfId="1" applyNumberFormat="1" applyFont="1" applyBorder="1"/>
    <xf numFmtId="164" fontId="7" fillId="0" borderId="58" xfId="1" applyNumberFormat="1" applyFont="1" applyBorder="1"/>
    <xf numFmtId="164" fontId="7" fillId="0" borderId="60" xfId="1" applyNumberFormat="1" applyFont="1" applyBorder="1" applyAlignment="1">
      <alignment horizontal="right"/>
    </xf>
    <xf numFmtId="164" fontId="7" fillId="0" borderId="61" xfId="1" applyNumberFormat="1" applyFont="1" applyBorder="1"/>
    <xf numFmtId="43" fontId="0" fillId="0" borderId="0" xfId="3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/>
    </xf>
    <xf numFmtId="0" fontId="12" fillId="4" borderId="33" xfId="2" applyFill="1" applyBorder="1" applyAlignment="1">
      <alignment horizontal="left" vertical="top" wrapText="1"/>
    </xf>
    <xf numFmtId="0" fontId="12" fillId="4" borderId="34" xfId="2" applyFill="1" applyBorder="1" applyAlignment="1">
      <alignment horizontal="left" vertical="top" wrapText="1"/>
    </xf>
    <xf numFmtId="0" fontId="12" fillId="0" borderId="33" xfId="2" applyBorder="1" applyAlignment="1">
      <alignment horizontal="left" vertical="top" wrapText="1"/>
    </xf>
    <xf numFmtId="0" fontId="12" fillId="0" borderId="34" xfId="2" applyBorder="1" applyAlignment="1">
      <alignment horizontal="left" vertical="top" wrapText="1"/>
    </xf>
    <xf numFmtId="0" fontId="17" fillId="0" borderId="0" xfId="2" applyFont="1" applyAlignment="1">
      <alignment horizont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AFB32596-DC56-4E51-9D26-0B891555EEC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_UPO/Indicators/Progress%20Indicators/2025-26/FINAL%20FILES/Indicator%2017%20&amp;%2018%20-%20Doctoral%20Calculations%20DECEMBER%202025%20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AVG TIME TO COMPLETE"/>
      <sheetName val="TTC"/>
      <sheetName val="TABLES RETENTION"/>
      <sheetName val="Retention"/>
      <sheetName val="TABLES COMPLETE RATES"/>
      <sheetName val="Compl. Rate"/>
      <sheetName val="All Data"/>
      <sheetName val="Graduation Data"/>
      <sheetName val="2020-21 Data"/>
      <sheetName val="2021-22 Data"/>
      <sheetName val="2022-23 Data"/>
      <sheetName val="2023-24 Data"/>
      <sheetName val="2024-25 Data"/>
      <sheetName val="Lookup"/>
      <sheetName val="Term Lookup"/>
      <sheetName val="Detail2"/>
      <sheetName val="Sheet8"/>
      <sheetName val="Detail1"/>
    </sheetNames>
    <sheetDataSet>
      <sheetData sheetId="0" refreshError="1"/>
      <sheetData sheetId="1" refreshError="1"/>
      <sheetData sheetId="2" refreshError="1"/>
      <sheetData sheetId="3">
        <row r="121">
          <cell r="B121" t="str">
            <v>Arts</v>
          </cell>
          <cell r="C121">
            <v>31</v>
          </cell>
          <cell r="D121">
            <v>25</v>
          </cell>
          <cell r="E121">
            <v>25</v>
          </cell>
          <cell r="G121">
            <v>0.80645161290322576</v>
          </cell>
          <cell r="H121">
            <v>0.80645161290322576</v>
          </cell>
        </row>
        <row r="122">
          <cell r="B122" t="str">
            <v>Economics</v>
          </cell>
          <cell r="C122">
            <v>6</v>
          </cell>
          <cell r="D122">
            <v>2</v>
          </cell>
          <cell r="E122">
            <v>2</v>
          </cell>
          <cell r="G122">
            <v>0.33333333333333331</v>
          </cell>
          <cell r="H122">
            <v>0.33333333333333331</v>
          </cell>
        </row>
        <row r="123">
          <cell r="B123" t="str">
            <v>Policy Studies</v>
          </cell>
          <cell r="C123">
            <v>10</v>
          </cell>
          <cell r="D123">
            <v>10</v>
          </cell>
          <cell r="E123">
            <v>10</v>
          </cell>
          <cell r="G123">
            <v>1</v>
          </cell>
          <cell r="H123">
            <v>1</v>
          </cell>
        </row>
        <row r="124">
          <cell r="B124" t="str">
            <v>Psychology</v>
          </cell>
          <cell r="C124">
            <v>15</v>
          </cell>
          <cell r="D124">
            <v>13</v>
          </cell>
          <cell r="E124">
            <v>13</v>
          </cell>
          <cell r="G124">
            <v>0.8666666666666667</v>
          </cell>
          <cell r="H124">
            <v>0.8666666666666667</v>
          </cell>
        </row>
        <row r="125">
          <cell r="B125" t="str">
            <v>Engineering &amp; Architectural Science</v>
          </cell>
          <cell r="C125">
            <v>68</v>
          </cell>
          <cell r="D125">
            <v>54</v>
          </cell>
          <cell r="E125">
            <v>54</v>
          </cell>
          <cell r="G125">
            <v>0.79411764705882348</v>
          </cell>
          <cell r="H125">
            <v>0.79411764705882348</v>
          </cell>
        </row>
        <row r="126">
          <cell r="B126" t="str">
            <v>Aerospace Engineering</v>
          </cell>
          <cell r="C126">
            <v>3</v>
          </cell>
          <cell r="D126">
            <v>3</v>
          </cell>
          <cell r="E126">
            <v>3</v>
          </cell>
          <cell r="G126">
            <v>1</v>
          </cell>
          <cell r="H126">
            <v>1</v>
          </cell>
        </row>
        <row r="127">
          <cell r="B127" t="str">
            <v>Biomedical Engineering</v>
          </cell>
          <cell r="C127">
            <v>6</v>
          </cell>
          <cell r="D127">
            <v>6</v>
          </cell>
          <cell r="E127">
            <v>6</v>
          </cell>
          <cell r="G127">
            <v>1</v>
          </cell>
          <cell r="H127">
            <v>1</v>
          </cell>
        </row>
        <row r="128">
          <cell r="B128" t="str">
            <v>Building Science</v>
          </cell>
          <cell r="C128">
            <v>6</v>
          </cell>
          <cell r="D128">
            <v>4</v>
          </cell>
          <cell r="E128">
            <v>4</v>
          </cell>
          <cell r="G128">
            <v>0.66666666666666663</v>
          </cell>
          <cell r="H128">
            <v>0.66666666666666663</v>
          </cell>
        </row>
        <row r="129">
          <cell r="B129" t="str">
            <v>Chemical Engineering</v>
          </cell>
          <cell r="C129">
            <v>5</v>
          </cell>
          <cell r="D129">
            <v>4</v>
          </cell>
          <cell r="E129">
            <v>4</v>
          </cell>
          <cell r="G129">
            <v>0.8</v>
          </cell>
          <cell r="H129">
            <v>0.8</v>
          </cell>
        </row>
        <row r="130">
          <cell r="B130" t="str">
            <v>Civil Engineering</v>
          </cell>
          <cell r="C130">
            <v>15</v>
          </cell>
          <cell r="D130">
            <v>10</v>
          </cell>
          <cell r="E130">
            <v>10</v>
          </cell>
          <cell r="G130">
            <v>0.66666666666666663</v>
          </cell>
          <cell r="H130">
            <v>0.66666666666666663</v>
          </cell>
        </row>
        <row r="131">
          <cell r="B131" t="str">
            <v>Electrical &amp; Computer Engineering</v>
          </cell>
          <cell r="C131">
            <v>19</v>
          </cell>
          <cell r="D131">
            <v>16</v>
          </cell>
          <cell r="E131">
            <v>16</v>
          </cell>
          <cell r="G131">
            <v>0.84210526315789469</v>
          </cell>
          <cell r="H131">
            <v>0.84210526315789469</v>
          </cell>
        </row>
        <row r="132">
          <cell r="B132" t="str">
            <v>Mechanical Engineering</v>
          </cell>
          <cell r="C132">
            <v>14</v>
          </cell>
          <cell r="D132">
            <v>11</v>
          </cell>
          <cell r="E132">
            <v>11</v>
          </cell>
          <cell r="G132">
            <v>0.7857142857142857</v>
          </cell>
          <cell r="H132">
            <v>0.7857142857142857</v>
          </cell>
        </row>
        <row r="133">
          <cell r="B133" t="str">
            <v>Science</v>
          </cell>
          <cell r="C133">
            <v>24</v>
          </cell>
          <cell r="D133">
            <v>21</v>
          </cell>
          <cell r="E133">
            <v>21</v>
          </cell>
          <cell r="G133">
            <v>0.875</v>
          </cell>
          <cell r="H133">
            <v>0.875</v>
          </cell>
        </row>
        <row r="134">
          <cell r="B134" t="str">
            <v>Computer Science</v>
          </cell>
          <cell r="C134">
            <v>10</v>
          </cell>
          <cell r="D134">
            <v>7</v>
          </cell>
          <cell r="E134">
            <v>7</v>
          </cell>
          <cell r="G134">
            <v>0.7</v>
          </cell>
          <cell r="H134">
            <v>0.7</v>
          </cell>
        </row>
        <row r="135">
          <cell r="B135" t="str">
            <v>Mathematical Modelling &amp; Methods</v>
          </cell>
          <cell r="C135">
            <v>3</v>
          </cell>
          <cell r="D135">
            <v>3</v>
          </cell>
          <cell r="E135">
            <v>3</v>
          </cell>
          <cell r="G135">
            <v>1</v>
          </cell>
          <cell r="H135">
            <v>1</v>
          </cell>
        </row>
        <row r="136">
          <cell r="B136" t="str">
            <v>Molecular Science</v>
          </cell>
          <cell r="C136">
            <v>5</v>
          </cell>
          <cell r="D136">
            <v>5</v>
          </cell>
          <cell r="E136">
            <v>5</v>
          </cell>
          <cell r="G136">
            <v>1</v>
          </cell>
          <cell r="H136">
            <v>1</v>
          </cell>
        </row>
        <row r="137">
          <cell r="B137" t="str">
            <v>Physics</v>
          </cell>
          <cell r="C137">
            <v>6</v>
          </cell>
          <cell r="D137">
            <v>6</v>
          </cell>
          <cell r="E137">
            <v>6</v>
          </cell>
          <cell r="G137">
            <v>1</v>
          </cell>
          <cell r="H137">
            <v>1</v>
          </cell>
        </row>
        <row r="138">
          <cell r="B138" t="str">
            <v>Ted Rogers School of Management</v>
          </cell>
          <cell r="C138">
            <v>7</v>
          </cell>
          <cell r="D138">
            <v>7</v>
          </cell>
          <cell r="E138">
            <v>7</v>
          </cell>
          <cell r="G138">
            <v>1</v>
          </cell>
          <cell r="H138">
            <v>1</v>
          </cell>
        </row>
        <row r="139">
          <cell r="B139" t="str">
            <v>Management</v>
          </cell>
          <cell r="C139">
            <v>7</v>
          </cell>
          <cell r="D139">
            <v>7</v>
          </cell>
          <cell r="E139">
            <v>7</v>
          </cell>
          <cell r="G139">
            <v>1</v>
          </cell>
          <cell r="H139">
            <v>1</v>
          </cell>
        </row>
        <row r="140">
          <cell r="B140" t="str">
            <v>The Creative School</v>
          </cell>
          <cell r="C140">
            <v>9</v>
          </cell>
          <cell r="D140">
            <v>8</v>
          </cell>
          <cell r="E140">
            <v>8</v>
          </cell>
          <cell r="G140">
            <v>0.88888888888888884</v>
          </cell>
          <cell r="H140">
            <v>0.88888888888888884</v>
          </cell>
        </row>
        <row r="141">
          <cell r="B141" t="str">
            <v>Media &amp; Design Innovation</v>
          </cell>
          <cell r="C141">
            <v>9</v>
          </cell>
          <cell r="D141">
            <v>8</v>
          </cell>
          <cell r="E141">
            <v>8</v>
          </cell>
          <cell r="G141">
            <v>0.88888888888888884</v>
          </cell>
          <cell r="H141">
            <v>0.88888888888888884</v>
          </cell>
        </row>
        <row r="142">
          <cell r="B142" t="str">
            <v>Interdisciplinary</v>
          </cell>
          <cell r="C142">
            <v>15</v>
          </cell>
          <cell r="D142">
            <v>14</v>
          </cell>
          <cell r="E142">
            <v>14</v>
          </cell>
          <cell r="G142">
            <v>0.93333333333333335</v>
          </cell>
          <cell r="H142">
            <v>0.93333333333333335</v>
          </cell>
        </row>
        <row r="143">
          <cell r="B143" t="str">
            <v>Communication &amp; Culture</v>
          </cell>
          <cell r="C143">
            <v>10</v>
          </cell>
          <cell r="D143">
            <v>9</v>
          </cell>
          <cell r="E143">
            <v>9</v>
          </cell>
          <cell r="G143">
            <v>0.9</v>
          </cell>
          <cell r="H143">
            <v>0.9</v>
          </cell>
        </row>
        <row r="144">
          <cell r="B144" t="str">
            <v>Environmental Applied Science &amp; Mgt</v>
          </cell>
          <cell r="C144">
            <v>5</v>
          </cell>
          <cell r="D144">
            <v>5</v>
          </cell>
          <cell r="E144">
            <v>5</v>
          </cell>
          <cell r="G144">
            <v>1</v>
          </cell>
          <cell r="H144">
            <v>1</v>
          </cell>
        </row>
        <row r="145">
          <cell r="B145" t="str">
            <v>Grand Total</v>
          </cell>
          <cell r="C145">
            <v>154</v>
          </cell>
          <cell r="D145">
            <v>129</v>
          </cell>
          <cell r="E145">
            <v>129</v>
          </cell>
          <cell r="G145">
            <v>0.83766233766233766</v>
          </cell>
          <cell r="H145">
            <v>0.83766233766233766</v>
          </cell>
        </row>
        <row r="146">
          <cell r="B146" t="str">
            <v>Doctoral programs</v>
          </cell>
          <cell r="C146">
            <v>154</v>
          </cell>
          <cell r="D146">
            <v>129</v>
          </cell>
          <cell r="E146">
            <v>129</v>
          </cell>
          <cell r="G146">
            <v>0.83766233766233766</v>
          </cell>
          <cell r="H146">
            <v>0.83766233766233766</v>
          </cell>
        </row>
        <row r="153">
          <cell r="B153" t="str">
            <v>Arts</v>
          </cell>
          <cell r="C153">
            <v>25</v>
          </cell>
          <cell r="D153">
            <v>23</v>
          </cell>
          <cell r="E153">
            <v>23</v>
          </cell>
          <cell r="G153">
            <v>0.92</v>
          </cell>
          <cell r="H153">
            <v>0.92</v>
          </cell>
        </row>
        <row r="154">
          <cell r="B154" t="str">
            <v>Economics</v>
          </cell>
          <cell r="C154">
            <v>4</v>
          </cell>
          <cell r="D154">
            <v>3</v>
          </cell>
          <cell r="E154">
            <v>3</v>
          </cell>
          <cell r="G154">
            <v>0.75</v>
          </cell>
          <cell r="H154">
            <v>0.75</v>
          </cell>
        </row>
        <row r="155">
          <cell r="B155" t="str">
            <v>Policy Studies</v>
          </cell>
          <cell r="C155">
            <v>7</v>
          </cell>
          <cell r="D155">
            <v>6</v>
          </cell>
          <cell r="E155">
            <v>6</v>
          </cell>
          <cell r="G155">
            <v>0.8571428571428571</v>
          </cell>
          <cell r="H155">
            <v>0.8571428571428571</v>
          </cell>
        </row>
        <row r="156">
          <cell r="B156" t="str">
            <v>Psychology</v>
          </cell>
          <cell r="C156">
            <v>14</v>
          </cell>
          <cell r="D156">
            <v>14</v>
          </cell>
          <cell r="E156">
            <v>14</v>
          </cell>
          <cell r="G156">
            <v>1</v>
          </cell>
          <cell r="H156">
            <v>1</v>
          </cell>
        </row>
        <row r="157">
          <cell r="B157" t="str">
            <v>Community Services</v>
          </cell>
          <cell r="C157">
            <v>4</v>
          </cell>
          <cell r="D157">
            <v>4</v>
          </cell>
          <cell r="E157">
            <v>4</v>
          </cell>
          <cell r="G157">
            <v>1</v>
          </cell>
          <cell r="H157">
            <v>1</v>
          </cell>
        </row>
        <row r="158">
          <cell r="B158" t="str">
            <v>Urban Health</v>
          </cell>
          <cell r="C158">
            <v>4</v>
          </cell>
          <cell r="D158">
            <v>4</v>
          </cell>
          <cell r="E158">
            <v>4</v>
          </cell>
          <cell r="G158">
            <v>1</v>
          </cell>
          <cell r="H158">
            <v>1</v>
          </cell>
        </row>
        <row r="159">
          <cell r="B159" t="str">
            <v>Engineering &amp; Architectural Science</v>
          </cell>
          <cell r="C159">
            <v>50</v>
          </cell>
          <cell r="D159">
            <v>44</v>
          </cell>
          <cell r="E159">
            <v>44</v>
          </cell>
          <cell r="G159">
            <v>0.88</v>
          </cell>
          <cell r="H159">
            <v>0.88</v>
          </cell>
        </row>
        <row r="160">
          <cell r="B160" t="str">
            <v>Aerospace Engineering</v>
          </cell>
          <cell r="C160">
            <v>4</v>
          </cell>
          <cell r="D160">
            <v>4</v>
          </cell>
          <cell r="E160">
            <v>4</v>
          </cell>
          <cell r="G160">
            <v>1</v>
          </cell>
          <cell r="H160">
            <v>1</v>
          </cell>
        </row>
        <row r="161">
          <cell r="B161" t="str">
            <v>Biomedical Engineering</v>
          </cell>
          <cell r="C161">
            <v>4</v>
          </cell>
          <cell r="D161">
            <v>2</v>
          </cell>
          <cell r="E161">
            <v>2</v>
          </cell>
          <cell r="G161">
            <v>0.5</v>
          </cell>
          <cell r="H161">
            <v>0.5</v>
          </cell>
        </row>
        <row r="162">
          <cell r="B162" t="str">
            <v>Building Science</v>
          </cell>
          <cell r="C162">
            <v>2</v>
          </cell>
          <cell r="D162">
            <v>2</v>
          </cell>
          <cell r="E162">
            <v>2</v>
          </cell>
          <cell r="G162">
            <v>1</v>
          </cell>
          <cell r="H162">
            <v>1</v>
          </cell>
        </row>
        <row r="163">
          <cell r="B163" t="str">
            <v>Chemical Engineering</v>
          </cell>
          <cell r="C163">
            <v>3</v>
          </cell>
          <cell r="D163">
            <v>2</v>
          </cell>
          <cell r="E163">
            <v>2</v>
          </cell>
          <cell r="G163">
            <v>0.66666666666666663</v>
          </cell>
          <cell r="H163">
            <v>0.66666666666666663</v>
          </cell>
        </row>
        <row r="164">
          <cell r="B164" t="str">
            <v>Civil Engineering</v>
          </cell>
          <cell r="C164">
            <v>15</v>
          </cell>
          <cell r="D164">
            <v>12</v>
          </cell>
          <cell r="E164">
            <v>12</v>
          </cell>
          <cell r="G164">
            <v>0.8</v>
          </cell>
          <cell r="H164">
            <v>0.8</v>
          </cell>
        </row>
        <row r="165">
          <cell r="B165" t="str">
            <v>Electrical &amp; Computer Engineering</v>
          </cell>
          <cell r="C165">
            <v>6</v>
          </cell>
          <cell r="D165">
            <v>6</v>
          </cell>
          <cell r="E165">
            <v>6</v>
          </cell>
          <cell r="G165">
            <v>1</v>
          </cell>
          <cell r="H165">
            <v>1</v>
          </cell>
        </row>
        <row r="166">
          <cell r="B166" t="str">
            <v>Mechanical Engineering</v>
          </cell>
          <cell r="C166">
            <v>16</v>
          </cell>
          <cell r="D166">
            <v>16</v>
          </cell>
          <cell r="E166">
            <v>16</v>
          </cell>
          <cell r="G166">
            <v>1</v>
          </cell>
          <cell r="H166">
            <v>1</v>
          </cell>
        </row>
        <row r="167">
          <cell r="B167" t="str">
            <v>Science</v>
          </cell>
          <cell r="C167">
            <v>27</v>
          </cell>
          <cell r="D167">
            <v>26</v>
          </cell>
          <cell r="E167">
            <v>26</v>
          </cell>
          <cell r="G167">
            <v>0.96296296296296291</v>
          </cell>
          <cell r="H167">
            <v>0.96296296296296291</v>
          </cell>
        </row>
        <row r="168">
          <cell r="B168" t="str">
            <v>Computer Science</v>
          </cell>
          <cell r="C168">
            <v>7</v>
          </cell>
          <cell r="D168">
            <v>7</v>
          </cell>
          <cell r="E168">
            <v>7</v>
          </cell>
          <cell r="G168">
            <v>1</v>
          </cell>
          <cell r="H168">
            <v>1</v>
          </cell>
        </row>
        <row r="169">
          <cell r="B169" t="str">
            <v>Mathematical Modelling &amp; Methods</v>
          </cell>
          <cell r="C169">
            <v>4</v>
          </cell>
          <cell r="D169">
            <v>3</v>
          </cell>
          <cell r="E169">
            <v>3</v>
          </cell>
          <cell r="G169">
            <v>0.75</v>
          </cell>
          <cell r="H169">
            <v>0.75</v>
          </cell>
        </row>
        <row r="170">
          <cell r="B170" t="str">
            <v>Molecular Science</v>
          </cell>
          <cell r="C170">
            <v>10</v>
          </cell>
          <cell r="D170">
            <v>10</v>
          </cell>
          <cell r="E170">
            <v>10</v>
          </cell>
          <cell r="G170">
            <v>1</v>
          </cell>
          <cell r="H170">
            <v>1</v>
          </cell>
        </row>
        <row r="171">
          <cell r="B171" t="str">
            <v>Physics</v>
          </cell>
          <cell r="C171">
            <v>6</v>
          </cell>
          <cell r="D171">
            <v>6</v>
          </cell>
          <cell r="E171">
            <v>6</v>
          </cell>
          <cell r="G171">
            <v>1</v>
          </cell>
          <cell r="H171">
            <v>1</v>
          </cell>
        </row>
        <row r="172">
          <cell r="B172" t="str">
            <v>Ted Rogers School of Management</v>
          </cell>
          <cell r="C172">
            <v>8</v>
          </cell>
          <cell r="D172">
            <v>6</v>
          </cell>
          <cell r="E172">
            <v>6</v>
          </cell>
          <cell r="G172">
            <v>0.75</v>
          </cell>
          <cell r="H172">
            <v>0.75</v>
          </cell>
        </row>
        <row r="173">
          <cell r="B173" t="str">
            <v>Management</v>
          </cell>
          <cell r="C173">
            <v>8</v>
          </cell>
          <cell r="D173">
            <v>6</v>
          </cell>
          <cell r="E173">
            <v>6</v>
          </cell>
          <cell r="G173">
            <v>0.75</v>
          </cell>
          <cell r="H173">
            <v>0.75</v>
          </cell>
        </row>
        <row r="174">
          <cell r="B174" t="str">
            <v>The Creative School</v>
          </cell>
          <cell r="C174">
            <v>6</v>
          </cell>
          <cell r="D174">
            <v>6</v>
          </cell>
          <cell r="E174">
            <v>6</v>
          </cell>
          <cell r="G174">
            <v>1</v>
          </cell>
          <cell r="H174">
            <v>1</v>
          </cell>
        </row>
        <row r="175">
          <cell r="B175" t="str">
            <v>Media &amp; Design Innovation</v>
          </cell>
          <cell r="C175">
            <v>6</v>
          </cell>
          <cell r="D175">
            <v>6</v>
          </cell>
          <cell r="E175">
            <v>6</v>
          </cell>
          <cell r="G175">
            <v>1</v>
          </cell>
          <cell r="H175">
            <v>1</v>
          </cell>
        </row>
        <row r="176">
          <cell r="B176" t="str">
            <v>Interdisciplinary</v>
          </cell>
          <cell r="C176">
            <v>16</v>
          </cell>
          <cell r="D176">
            <v>15</v>
          </cell>
          <cell r="E176">
            <v>15</v>
          </cell>
          <cell r="G176">
            <v>0.9375</v>
          </cell>
          <cell r="H176">
            <v>0.9375</v>
          </cell>
        </row>
        <row r="177">
          <cell r="B177" t="str">
            <v>Communication &amp; Culture</v>
          </cell>
          <cell r="C177">
            <v>7</v>
          </cell>
          <cell r="D177">
            <v>7</v>
          </cell>
          <cell r="E177">
            <v>7</v>
          </cell>
          <cell r="G177">
            <v>1</v>
          </cell>
          <cell r="H177">
            <v>1</v>
          </cell>
        </row>
        <row r="178">
          <cell r="B178" t="str">
            <v>Environmental Applied Science &amp; Mgt</v>
          </cell>
          <cell r="C178">
            <v>9</v>
          </cell>
          <cell r="D178">
            <v>8</v>
          </cell>
          <cell r="E178">
            <v>8</v>
          </cell>
          <cell r="G178">
            <v>0.88888888888888884</v>
          </cell>
          <cell r="H178">
            <v>0.88888888888888884</v>
          </cell>
        </row>
        <row r="179">
          <cell r="B179" t="str">
            <v>Grand Total</v>
          </cell>
          <cell r="C179">
            <v>136</v>
          </cell>
          <cell r="D179">
            <v>124</v>
          </cell>
          <cell r="E179">
            <v>124</v>
          </cell>
          <cell r="G179">
            <v>0.91176470588235292</v>
          </cell>
          <cell r="H179">
            <v>0.91176470588235292</v>
          </cell>
        </row>
        <row r="180">
          <cell r="B180" t="str">
            <v>Doctoral programs</v>
          </cell>
          <cell r="C180">
            <v>136</v>
          </cell>
          <cell r="D180">
            <v>124</v>
          </cell>
          <cell r="E180">
            <v>124</v>
          </cell>
          <cell r="G180">
            <v>0.91176470588235292</v>
          </cell>
          <cell r="H180">
            <v>0.91176470588235292</v>
          </cell>
        </row>
        <row r="187">
          <cell r="B187" t="str">
            <v>Arts</v>
          </cell>
          <cell r="C187">
            <v>22</v>
          </cell>
          <cell r="D187">
            <v>20</v>
          </cell>
          <cell r="E187">
            <v>20</v>
          </cell>
          <cell r="G187">
            <v>0.90909090909090906</v>
          </cell>
          <cell r="H187">
            <v>0.90909090909090906</v>
          </cell>
        </row>
        <row r="188">
          <cell r="B188" t="str">
            <v>Economics</v>
          </cell>
          <cell r="C188">
            <v>3</v>
          </cell>
          <cell r="D188">
            <v>2</v>
          </cell>
          <cell r="E188">
            <v>2</v>
          </cell>
          <cell r="G188">
            <v>0.66666666666666663</v>
          </cell>
          <cell r="H188">
            <v>0.66666666666666663</v>
          </cell>
        </row>
        <row r="189">
          <cell r="B189" t="str">
            <v>Policy Studies</v>
          </cell>
          <cell r="C189">
            <v>5</v>
          </cell>
          <cell r="D189">
            <v>4</v>
          </cell>
          <cell r="E189">
            <v>4</v>
          </cell>
          <cell r="G189">
            <v>0.8</v>
          </cell>
          <cell r="H189">
            <v>0.8</v>
          </cell>
        </row>
        <row r="190">
          <cell r="B190" t="str">
            <v>Psychology</v>
          </cell>
          <cell r="C190">
            <v>14</v>
          </cell>
          <cell r="D190">
            <v>14</v>
          </cell>
          <cell r="E190">
            <v>14</v>
          </cell>
          <cell r="G190">
            <v>1</v>
          </cell>
          <cell r="H190">
            <v>1</v>
          </cell>
        </row>
        <row r="191">
          <cell r="B191" t="str">
            <v>Community Services</v>
          </cell>
          <cell r="C191">
            <v>5</v>
          </cell>
          <cell r="D191">
            <v>5</v>
          </cell>
          <cell r="E191">
            <v>5</v>
          </cell>
          <cell r="G191">
            <v>1</v>
          </cell>
          <cell r="H191">
            <v>1</v>
          </cell>
        </row>
        <row r="192">
          <cell r="B192" t="str">
            <v>Urban Health</v>
          </cell>
          <cell r="C192">
            <v>5</v>
          </cell>
          <cell r="D192">
            <v>5</v>
          </cell>
          <cell r="E192">
            <v>5</v>
          </cell>
          <cell r="G192">
            <v>1</v>
          </cell>
          <cell r="H192">
            <v>1</v>
          </cell>
        </row>
        <row r="193">
          <cell r="B193" t="str">
            <v>Engineering &amp; Architectural Science</v>
          </cell>
          <cell r="C193">
            <v>54</v>
          </cell>
          <cell r="D193">
            <v>52</v>
          </cell>
          <cell r="E193">
            <v>52</v>
          </cell>
          <cell r="G193">
            <v>0.96296296296296291</v>
          </cell>
          <cell r="H193">
            <v>0.96296296296296291</v>
          </cell>
        </row>
        <row r="194">
          <cell r="B194" t="str">
            <v>Aerospace Engineering</v>
          </cell>
          <cell r="C194">
            <v>4</v>
          </cell>
          <cell r="D194">
            <v>4</v>
          </cell>
          <cell r="E194">
            <v>4</v>
          </cell>
          <cell r="G194">
            <v>1</v>
          </cell>
          <cell r="H194">
            <v>1</v>
          </cell>
        </row>
        <row r="195">
          <cell r="B195" t="str">
            <v>Biomedical Engineering</v>
          </cell>
          <cell r="C195">
            <v>6</v>
          </cell>
          <cell r="D195">
            <v>5</v>
          </cell>
          <cell r="E195">
            <v>5</v>
          </cell>
          <cell r="G195">
            <v>0.83333333333333337</v>
          </cell>
          <cell r="H195">
            <v>0.83333333333333337</v>
          </cell>
        </row>
        <row r="196">
          <cell r="B196" t="str">
            <v>Building Science</v>
          </cell>
          <cell r="C196">
            <v>4</v>
          </cell>
          <cell r="D196">
            <v>4</v>
          </cell>
          <cell r="E196">
            <v>4</v>
          </cell>
          <cell r="G196">
            <v>1</v>
          </cell>
          <cell r="H196">
            <v>1</v>
          </cell>
        </row>
        <row r="197">
          <cell r="B197" t="str">
            <v>Chemical Engineering</v>
          </cell>
          <cell r="C197">
            <v>7</v>
          </cell>
          <cell r="D197">
            <v>7</v>
          </cell>
          <cell r="E197">
            <v>7</v>
          </cell>
          <cell r="G197">
            <v>1</v>
          </cell>
          <cell r="H197">
            <v>1</v>
          </cell>
        </row>
        <row r="198">
          <cell r="B198" t="str">
            <v>Civil Engineering</v>
          </cell>
          <cell r="C198">
            <v>11</v>
          </cell>
          <cell r="D198">
            <v>11</v>
          </cell>
          <cell r="E198">
            <v>11</v>
          </cell>
          <cell r="G198">
            <v>1</v>
          </cell>
          <cell r="H198">
            <v>1</v>
          </cell>
        </row>
        <row r="199">
          <cell r="B199" t="str">
            <v>Electrical &amp; Computer Engineering</v>
          </cell>
          <cell r="C199">
            <v>11</v>
          </cell>
          <cell r="D199">
            <v>11</v>
          </cell>
          <cell r="E199">
            <v>11</v>
          </cell>
          <cell r="G199">
            <v>1</v>
          </cell>
          <cell r="H199">
            <v>1</v>
          </cell>
        </row>
        <row r="200">
          <cell r="B200" t="str">
            <v>Mechanical Engineering</v>
          </cell>
          <cell r="C200">
            <v>11</v>
          </cell>
          <cell r="D200">
            <v>10</v>
          </cell>
          <cell r="E200">
            <v>10</v>
          </cell>
          <cell r="G200">
            <v>0.90909090909090906</v>
          </cell>
          <cell r="H200">
            <v>0.90909090909090906</v>
          </cell>
        </row>
        <row r="201">
          <cell r="B201" t="str">
            <v>Science</v>
          </cell>
          <cell r="C201">
            <v>32</v>
          </cell>
          <cell r="D201">
            <v>31</v>
          </cell>
          <cell r="E201">
            <v>31</v>
          </cell>
          <cell r="G201">
            <v>0.96875</v>
          </cell>
          <cell r="H201">
            <v>0.96875</v>
          </cell>
        </row>
        <row r="202">
          <cell r="B202" t="str">
            <v>Computer Science</v>
          </cell>
          <cell r="C202">
            <v>14</v>
          </cell>
          <cell r="D202">
            <v>14</v>
          </cell>
          <cell r="E202">
            <v>14</v>
          </cell>
          <cell r="G202">
            <v>1</v>
          </cell>
          <cell r="H202">
            <v>1</v>
          </cell>
        </row>
        <row r="203">
          <cell r="B203" t="str">
            <v>Mathematical Modelling &amp; Methods</v>
          </cell>
          <cell r="C203">
            <v>4</v>
          </cell>
          <cell r="D203">
            <v>4</v>
          </cell>
          <cell r="E203">
            <v>4</v>
          </cell>
          <cell r="G203">
            <v>1</v>
          </cell>
          <cell r="H203">
            <v>1</v>
          </cell>
        </row>
        <row r="204">
          <cell r="B204" t="str">
            <v>Molecular Science</v>
          </cell>
          <cell r="C204">
            <v>6</v>
          </cell>
          <cell r="D204">
            <v>6</v>
          </cell>
          <cell r="E204">
            <v>6</v>
          </cell>
          <cell r="G204">
            <v>1</v>
          </cell>
          <cell r="H204">
            <v>1</v>
          </cell>
        </row>
        <row r="205">
          <cell r="B205" t="str">
            <v>Physics</v>
          </cell>
          <cell r="C205">
            <v>8</v>
          </cell>
          <cell r="D205">
            <v>7</v>
          </cell>
          <cell r="E205">
            <v>7</v>
          </cell>
          <cell r="G205">
            <v>0.875</v>
          </cell>
          <cell r="H205">
            <v>0.875</v>
          </cell>
        </row>
        <row r="206">
          <cell r="B206" t="str">
            <v>Ted Rogers School of Management</v>
          </cell>
          <cell r="C206">
            <v>5</v>
          </cell>
          <cell r="D206">
            <v>4</v>
          </cell>
          <cell r="E206">
            <v>4</v>
          </cell>
          <cell r="G206">
            <v>0.8</v>
          </cell>
          <cell r="H206">
            <v>0.8</v>
          </cell>
        </row>
        <row r="207">
          <cell r="B207" t="str">
            <v>Management</v>
          </cell>
          <cell r="C207">
            <v>5</v>
          </cell>
          <cell r="D207">
            <v>4</v>
          </cell>
          <cell r="E207">
            <v>4</v>
          </cell>
          <cell r="G207">
            <v>0.8</v>
          </cell>
          <cell r="H207">
            <v>0.8</v>
          </cell>
        </row>
        <row r="208">
          <cell r="B208" t="str">
            <v>The Creative School</v>
          </cell>
          <cell r="C208">
            <v>7</v>
          </cell>
          <cell r="D208">
            <v>7</v>
          </cell>
          <cell r="E208">
            <v>7</v>
          </cell>
          <cell r="G208">
            <v>1</v>
          </cell>
          <cell r="H208">
            <v>1</v>
          </cell>
        </row>
        <row r="209">
          <cell r="B209" t="str">
            <v>Media &amp; Design Innovation</v>
          </cell>
          <cell r="C209">
            <v>7</v>
          </cell>
          <cell r="D209">
            <v>7</v>
          </cell>
          <cell r="E209">
            <v>7</v>
          </cell>
          <cell r="G209">
            <v>1</v>
          </cell>
          <cell r="H209">
            <v>1</v>
          </cell>
        </row>
        <row r="210">
          <cell r="B210" t="str">
            <v>Interdisciplinary</v>
          </cell>
          <cell r="C210">
            <v>18</v>
          </cell>
          <cell r="D210">
            <v>17</v>
          </cell>
          <cell r="E210">
            <v>17</v>
          </cell>
          <cell r="G210">
            <v>0.94444444444444442</v>
          </cell>
          <cell r="H210">
            <v>0.94444444444444442</v>
          </cell>
        </row>
        <row r="211">
          <cell r="B211" t="str">
            <v>Communication &amp; Culture</v>
          </cell>
          <cell r="C211">
            <v>9</v>
          </cell>
          <cell r="D211">
            <v>9</v>
          </cell>
          <cell r="E211">
            <v>9</v>
          </cell>
          <cell r="G211">
            <v>1</v>
          </cell>
          <cell r="H211">
            <v>1</v>
          </cell>
        </row>
        <row r="212">
          <cell r="B212" t="str">
            <v>Environmental Applied Science &amp; Mgt</v>
          </cell>
          <cell r="C212">
            <v>9</v>
          </cell>
          <cell r="D212">
            <v>8</v>
          </cell>
          <cell r="E212">
            <v>8</v>
          </cell>
          <cell r="G212">
            <v>0.88888888888888884</v>
          </cell>
          <cell r="H212">
            <v>0.88888888888888884</v>
          </cell>
        </row>
        <row r="213">
          <cell r="B213" t="str">
            <v>Grand Total</v>
          </cell>
          <cell r="C213">
            <v>143</v>
          </cell>
          <cell r="D213">
            <v>136</v>
          </cell>
          <cell r="E213">
            <v>136</v>
          </cell>
          <cell r="G213">
            <v>0.95104895104895104</v>
          </cell>
          <cell r="H213">
            <v>0.95104895104895104</v>
          </cell>
        </row>
        <row r="214">
          <cell r="B214" t="str">
            <v>Doctoral programs</v>
          </cell>
          <cell r="C214">
            <v>143</v>
          </cell>
          <cell r="D214">
            <v>136</v>
          </cell>
          <cell r="E214">
            <v>136</v>
          </cell>
          <cell r="G214">
            <v>0.95104895104895104</v>
          </cell>
          <cell r="H214">
            <v>0.95104895104895104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127F-051C-4AB2-AE1F-B6AA13795B21}">
  <dimension ref="A1:C5"/>
  <sheetViews>
    <sheetView tabSelected="1" zoomScaleNormal="100" zoomScaleSheetLayoutView="100" workbookViewId="0">
      <selection sqref="A1:B1"/>
    </sheetView>
  </sheetViews>
  <sheetFormatPr defaultColWidth="9.140625" defaultRowHeight="12.75"/>
  <cols>
    <col min="1" max="1" width="46.85546875" style="64" customWidth="1"/>
    <col min="2" max="2" width="62.42578125" style="64" customWidth="1"/>
    <col min="3" max="3" width="13.85546875" style="64" customWidth="1"/>
    <col min="4" max="16384" width="9.140625" style="64"/>
  </cols>
  <sheetData>
    <row r="1" spans="1:3" ht="139.5" customHeight="1">
      <c r="A1" s="141" t="s">
        <v>83</v>
      </c>
      <c r="B1" s="142"/>
      <c r="C1" s="63"/>
    </row>
    <row r="2" spans="1:3" ht="20.100000000000001" customHeight="1">
      <c r="A2" s="65" t="s">
        <v>84</v>
      </c>
      <c r="B2" s="66" t="s">
        <v>85</v>
      </c>
      <c r="C2" s="67"/>
    </row>
    <row r="3" spans="1:3" ht="47.25" customHeight="1">
      <c r="A3" s="68" t="s">
        <v>86</v>
      </c>
      <c r="B3" s="68" t="s">
        <v>87</v>
      </c>
      <c r="C3" s="63"/>
    </row>
    <row r="4" spans="1:3" ht="52.5" customHeight="1">
      <c r="A4" s="143" t="s">
        <v>88</v>
      </c>
      <c r="B4" s="144"/>
      <c r="C4" s="63"/>
    </row>
    <row r="5" spans="1:3" ht="267.75" customHeight="1">
      <c r="A5" s="145"/>
      <c r="B5" s="145"/>
      <c r="C5" s="145"/>
    </row>
  </sheetData>
  <mergeCells count="3">
    <mergeCell ref="A1:B1"/>
    <mergeCell ref="A4:B4"/>
    <mergeCell ref="A5:C5"/>
  </mergeCells>
  <printOptions horizontalCentered="1" verticalCentered="1"/>
  <pageMargins left="0.7" right="0.7" top="0.75" bottom="0.75" header="0.3" footer="0.3"/>
  <pageSetup scale="83" orientation="portrait" horizontalDpi="1200" verticalDpi="1200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9D07-7B50-4A1F-AB18-C2C3C57190D5}">
  <sheetPr>
    <tabColor rgb="FF00B050"/>
  </sheetPr>
  <dimension ref="B1:U97"/>
  <sheetViews>
    <sheetView view="pageBreakPreview" zoomScale="91" zoomScaleNormal="96" zoomScaleSheetLayoutView="91" workbookViewId="0"/>
  </sheetViews>
  <sheetFormatPr defaultRowHeight="15"/>
  <cols>
    <col min="1" max="1" width="4.5703125" customWidth="1"/>
    <col min="2" max="2" width="45.5703125" bestFit="1" customWidth="1"/>
    <col min="3" max="11" width="0" hidden="1" customWidth="1"/>
    <col min="22" max="22" width="3" customWidth="1"/>
  </cols>
  <sheetData>
    <row r="1" spans="2:21" ht="16.5" thickTop="1" thickBot="1">
      <c r="B1" s="69" t="s">
        <v>89</v>
      </c>
      <c r="C1" s="42"/>
      <c r="D1" s="42"/>
      <c r="E1" s="42"/>
      <c r="F1" s="42"/>
      <c r="G1" s="42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1"/>
      <c r="U1" s="41"/>
    </row>
    <row r="2" spans="2:21" ht="15.75" thickTop="1">
      <c r="B2" s="146" t="s">
        <v>90</v>
      </c>
      <c r="C2" s="70"/>
      <c r="D2" s="71"/>
      <c r="E2" s="71"/>
      <c r="F2" s="71"/>
      <c r="G2" s="71"/>
      <c r="H2" s="72"/>
      <c r="I2" s="41"/>
      <c r="J2" s="41"/>
      <c r="K2" s="73"/>
      <c r="L2" s="148" t="s">
        <v>91</v>
      </c>
      <c r="M2" s="148"/>
      <c r="N2" s="148"/>
      <c r="O2" s="148"/>
      <c r="P2" s="148"/>
      <c r="Q2" s="148"/>
      <c r="R2" s="148"/>
      <c r="S2" s="148"/>
      <c r="T2" s="148"/>
      <c r="U2" s="149"/>
    </row>
    <row r="3" spans="2:21">
      <c r="B3" s="147"/>
      <c r="C3" s="74"/>
      <c r="D3" s="75"/>
      <c r="E3" s="75"/>
      <c r="F3" s="75"/>
      <c r="G3" s="75"/>
      <c r="H3" s="76"/>
      <c r="I3" s="41"/>
      <c r="J3" s="76"/>
      <c r="K3" s="77"/>
      <c r="L3" s="150"/>
      <c r="M3" s="150"/>
      <c r="N3" s="150"/>
      <c r="O3" s="150"/>
      <c r="P3" s="150"/>
      <c r="Q3" s="150"/>
      <c r="R3" s="150"/>
      <c r="S3" s="150"/>
      <c r="T3" s="150"/>
      <c r="U3" s="151"/>
    </row>
    <row r="4" spans="2:21">
      <c r="B4" s="78" t="s">
        <v>3</v>
      </c>
      <c r="C4" s="79" t="s">
        <v>92</v>
      </c>
      <c r="D4" s="79" t="s">
        <v>93</v>
      </c>
      <c r="E4" s="79" t="s">
        <v>94</v>
      </c>
      <c r="F4" s="79" t="s">
        <v>95</v>
      </c>
      <c r="G4" s="79"/>
      <c r="H4" s="11" t="s">
        <v>4</v>
      </c>
      <c r="I4" s="11" t="s">
        <v>5</v>
      </c>
      <c r="J4" s="11" t="s">
        <v>6</v>
      </c>
      <c r="K4" s="11" t="s">
        <v>7</v>
      </c>
      <c r="L4" s="14" t="s">
        <v>25</v>
      </c>
      <c r="M4" s="14" t="s">
        <v>26</v>
      </c>
      <c r="N4" s="14" t="s">
        <v>27</v>
      </c>
      <c r="O4" s="15" t="s">
        <v>28</v>
      </c>
      <c r="P4" s="15" t="s">
        <v>29</v>
      </c>
      <c r="Q4" s="15" t="s">
        <v>30</v>
      </c>
      <c r="R4" s="11" t="s">
        <v>31</v>
      </c>
      <c r="S4" s="11" t="s">
        <v>32</v>
      </c>
      <c r="T4" s="140" t="s">
        <v>33</v>
      </c>
      <c r="U4" s="80" t="s">
        <v>120</v>
      </c>
    </row>
    <row r="5" spans="2:21">
      <c r="B5" s="81" t="s">
        <v>19</v>
      </c>
      <c r="C5" s="82" t="s">
        <v>93</v>
      </c>
      <c r="D5" s="82" t="s">
        <v>94</v>
      </c>
      <c r="E5" s="82" t="s">
        <v>95</v>
      </c>
      <c r="F5" s="82" t="s">
        <v>96</v>
      </c>
      <c r="G5" s="82"/>
      <c r="H5" s="14" t="s">
        <v>20</v>
      </c>
      <c r="I5" s="14" t="s">
        <v>21</v>
      </c>
      <c r="J5" s="14" t="s">
        <v>22</v>
      </c>
      <c r="K5" s="14" t="s">
        <v>23</v>
      </c>
      <c r="L5" s="11" t="s">
        <v>26</v>
      </c>
      <c r="M5" s="11" t="s">
        <v>27</v>
      </c>
      <c r="N5" s="11" t="s">
        <v>28</v>
      </c>
      <c r="O5" s="15" t="s">
        <v>29</v>
      </c>
      <c r="P5" s="15" t="s">
        <v>30</v>
      </c>
      <c r="Q5" s="83" t="s">
        <v>31</v>
      </c>
      <c r="R5" s="11" t="s">
        <v>32</v>
      </c>
      <c r="S5" s="15" t="s">
        <v>33</v>
      </c>
      <c r="T5" s="83" t="s">
        <v>120</v>
      </c>
      <c r="U5" s="84" t="s">
        <v>122</v>
      </c>
    </row>
    <row r="6" spans="2:21">
      <c r="B6" s="85" t="s">
        <v>97</v>
      </c>
      <c r="C6" s="86" t="s">
        <v>36</v>
      </c>
      <c r="D6" s="86" t="s">
        <v>36</v>
      </c>
      <c r="E6" s="86" t="s">
        <v>36</v>
      </c>
      <c r="F6" s="86" t="s">
        <v>36</v>
      </c>
      <c r="G6" s="86"/>
      <c r="H6" s="86">
        <v>0.93394077448747148</v>
      </c>
      <c r="I6" s="86">
        <v>0.92990654205607481</v>
      </c>
      <c r="J6" s="86">
        <v>0.93736501079913603</v>
      </c>
      <c r="K6" s="86">
        <v>0.94537815126050417</v>
      </c>
      <c r="L6" s="87">
        <v>93.734939759036138</v>
      </c>
      <c r="M6" s="87">
        <v>92.338709677419345</v>
      </c>
      <c r="N6" s="88">
        <v>90.308370044052865</v>
      </c>
      <c r="O6" s="88">
        <v>92.204899777282861</v>
      </c>
      <c r="P6" s="88">
        <v>92.490118577075094</v>
      </c>
      <c r="Q6" s="88">
        <v>93.181818181818173</v>
      </c>
      <c r="R6" s="88">
        <v>93.148148148148152</v>
      </c>
      <c r="S6" s="88">
        <v>92.337917485265237</v>
      </c>
      <c r="T6" s="88">
        <v>92.025862068965509</v>
      </c>
      <c r="U6" s="89">
        <v>92.719486081370448</v>
      </c>
    </row>
    <row r="7" spans="2:21">
      <c r="B7" s="90" t="s">
        <v>35</v>
      </c>
      <c r="C7" s="91" t="s">
        <v>36</v>
      </c>
      <c r="D7" s="91" t="s">
        <v>36</v>
      </c>
      <c r="E7" s="91" t="s">
        <v>36</v>
      </c>
      <c r="F7" s="91" t="s">
        <v>36</v>
      </c>
      <c r="G7" s="91"/>
      <c r="H7" s="91">
        <v>1</v>
      </c>
      <c r="I7" s="91">
        <v>1</v>
      </c>
      <c r="J7" s="91">
        <v>1</v>
      </c>
      <c r="K7" s="91">
        <v>0.9285714285714286</v>
      </c>
      <c r="L7" s="92">
        <v>92.857142857142861</v>
      </c>
      <c r="M7" s="92">
        <v>96.774193548387103</v>
      </c>
      <c r="N7" s="93">
        <v>90.322580645161281</v>
      </c>
      <c r="O7" s="93">
        <v>87.5</v>
      </c>
      <c r="P7" s="93">
        <v>93.103448275862064</v>
      </c>
      <c r="Q7" s="93">
        <v>96.551724137931032</v>
      </c>
      <c r="R7" s="93">
        <v>96.875</v>
      </c>
      <c r="S7" s="93">
        <v>96.551724137931032</v>
      </c>
      <c r="T7" s="93">
        <v>92.592592592592595</v>
      </c>
      <c r="U7" s="94">
        <v>100</v>
      </c>
    </row>
    <row r="8" spans="2:21">
      <c r="B8" s="95" t="s">
        <v>98</v>
      </c>
      <c r="C8" s="96" t="s">
        <v>36</v>
      </c>
      <c r="D8" s="96" t="s">
        <v>36</v>
      </c>
      <c r="E8" s="96" t="s">
        <v>36</v>
      </c>
      <c r="F8" s="96" t="s">
        <v>36</v>
      </c>
      <c r="G8" s="96"/>
      <c r="H8" s="96" t="s">
        <v>36</v>
      </c>
      <c r="I8" s="96" t="s">
        <v>36</v>
      </c>
      <c r="J8" s="96" t="s">
        <v>36</v>
      </c>
      <c r="K8" s="96">
        <v>0.92307692307692313</v>
      </c>
      <c r="L8" s="97">
        <v>91.666666666666657</v>
      </c>
      <c r="M8" s="97">
        <v>100</v>
      </c>
      <c r="N8" s="98">
        <v>75</v>
      </c>
      <c r="O8" s="98">
        <v>80</v>
      </c>
      <c r="P8" s="98">
        <v>92.307692307692307</v>
      </c>
      <c r="Q8" s="98">
        <v>92.307692307692307</v>
      </c>
      <c r="R8" s="98">
        <v>100</v>
      </c>
      <c r="S8" s="98">
        <v>92.307692307692307</v>
      </c>
      <c r="T8" s="98">
        <v>90.909090909090907</v>
      </c>
      <c r="U8" s="99">
        <v>100</v>
      </c>
    </row>
    <row r="9" spans="2:21">
      <c r="B9" s="100" t="s">
        <v>39</v>
      </c>
      <c r="C9" s="101" t="s">
        <v>36</v>
      </c>
      <c r="D9" s="101" t="s">
        <v>36</v>
      </c>
      <c r="E9" s="101" t="s">
        <v>36</v>
      </c>
      <c r="F9" s="101" t="s">
        <v>36</v>
      </c>
      <c r="G9" s="101"/>
      <c r="H9" s="101">
        <v>1</v>
      </c>
      <c r="I9" s="101">
        <v>1</v>
      </c>
      <c r="J9" s="101">
        <v>1</v>
      </c>
      <c r="K9" s="101">
        <v>0.93333333333333335</v>
      </c>
      <c r="L9" s="102">
        <v>93.75</v>
      </c>
      <c r="M9" s="102">
        <v>94.117647058823522</v>
      </c>
      <c r="N9" s="103">
        <v>100</v>
      </c>
      <c r="O9" s="103">
        <v>92.857142857142861</v>
      </c>
      <c r="P9" s="103">
        <v>93.75</v>
      </c>
      <c r="Q9" s="103">
        <v>100</v>
      </c>
      <c r="R9" s="103">
        <v>94.117647058823522</v>
      </c>
      <c r="S9" s="103">
        <v>100</v>
      </c>
      <c r="T9" s="103">
        <v>93.75</v>
      </c>
      <c r="U9" s="104">
        <v>100</v>
      </c>
    </row>
    <row r="10" spans="2:21">
      <c r="B10" s="90" t="s">
        <v>56</v>
      </c>
      <c r="C10" s="105"/>
      <c r="D10" s="105"/>
      <c r="E10" s="105"/>
      <c r="F10" s="105"/>
      <c r="G10" s="105"/>
      <c r="H10" s="105"/>
      <c r="I10" s="105"/>
      <c r="J10" s="105" t="s">
        <v>36</v>
      </c>
      <c r="K10" s="105" t="s">
        <v>36</v>
      </c>
      <c r="L10" s="106" t="s">
        <v>41</v>
      </c>
      <c r="M10" s="106" t="s">
        <v>41</v>
      </c>
      <c r="N10" s="106" t="s">
        <v>41</v>
      </c>
      <c r="O10" s="106" t="s">
        <v>41</v>
      </c>
      <c r="P10" s="106">
        <v>92.307692307692307</v>
      </c>
      <c r="Q10" s="106">
        <v>100</v>
      </c>
      <c r="R10" s="107">
        <v>100</v>
      </c>
      <c r="S10" s="107">
        <v>93.103448275862064</v>
      </c>
      <c r="T10" s="107">
        <v>93.103448275862064</v>
      </c>
      <c r="U10" s="108">
        <v>96.296296296296291</v>
      </c>
    </row>
    <row r="11" spans="2:21">
      <c r="B11" s="100" t="s">
        <v>99</v>
      </c>
      <c r="C11" s="101">
        <v>25</v>
      </c>
      <c r="D11" s="101">
        <v>25</v>
      </c>
      <c r="E11" s="101"/>
      <c r="F11" s="101"/>
      <c r="G11" s="101"/>
      <c r="H11" s="101"/>
      <c r="I11" s="101"/>
      <c r="J11" s="101" t="s">
        <v>36</v>
      </c>
      <c r="K11" s="101" t="s">
        <v>36</v>
      </c>
      <c r="L11" s="102" t="s">
        <v>41</v>
      </c>
      <c r="M11" s="102" t="s">
        <v>41</v>
      </c>
      <c r="N11" s="102" t="s">
        <v>41</v>
      </c>
      <c r="O11" s="102" t="s">
        <v>41</v>
      </c>
      <c r="P11" s="102">
        <v>92.307692307692307</v>
      </c>
      <c r="Q11" s="102">
        <v>100</v>
      </c>
      <c r="R11" s="103">
        <v>100</v>
      </c>
      <c r="S11" s="103">
        <v>93.103448275862064</v>
      </c>
      <c r="T11" s="103">
        <v>93.103448275862064</v>
      </c>
      <c r="U11" s="104">
        <v>96.296296296296291</v>
      </c>
    </row>
    <row r="12" spans="2:21">
      <c r="B12" s="90" t="s">
        <v>58</v>
      </c>
      <c r="C12" s="105" t="s">
        <v>36</v>
      </c>
      <c r="D12" s="105" t="s">
        <v>36</v>
      </c>
      <c r="E12" s="105" t="s">
        <v>36</v>
      </c>
      <c r="F12" s="105" t="s">
        <v>36</v>
      </c>
      <c r="G12" s="105"/>
      <c r="H12" s="105">
        <v>0.92941176470588238</v>
      </c>
      <c r="I12" s="105">
        <v>0.96250000000000002</v>
      </c>
      <c r="J12" s="105">
        <v>0.91566265060240959</v>
      </c>
      <c r="K12" s="105">
        <v>0.97872340425531912</v>
      </c>
      <c r="L12" s="106">
        <v>93.75</v>
      </c>
      <c r="M12" s="106">
        <v>89.534883720930239</v>
      </c>
      <c r="N12" s="107">
        <v>95.061728395061735</v>
      </c>
      <c r="O12" s="107">
        <v>90.123456790123456</v>
      </c>
      <c r="P12" s="107">
        <v>92.10526315789474</v>
      </c>
      <c r="Q12" s="107">
        <v>91.860465116279073</v>
      </c>
      <c r="R12" s="107">
        <v>91.025641025641022</v>
      </c>
      <c r="S12" s="107">
        <v>97.752808988764045</v>
      </c>
      <c r="T12" s="107">
        <v>91.139240506329116</v>
      </c>
      <c r="U12" s="108">
        <v>96.590909090909093</v>
      </c>
    </row>
    <row r="13" spans="2:21">
      <c r="B13" s="95" t="s">
        <v>100</v>
      </c>
      <c r="C13" s="96" t="s">
        <v>36</v>
      </c>
      <c r="D13" s="96" t="s">
        <v>36</v>
      </c>
      <c r="E13" s="96" t="s">
        <v>36</v>
      </c>
      <c r="F13" s="96" t="s">
        <v>36</v>
      </c>
      <c r="G13" s="96"/>
      <c r="H13" s="96">
        <v>0.97058823529411764</v>
      </c>
      <c r="I13" s="96">
        <v>0.96296296296296291</v>
      </c>
      <c r="J13" s="96">
        <v>0.8666666666666667</v>
      </c>
      <c r="K13" s="96">
        <v>0.96153846153846156</v>
      </c>
      <c r="L13" s="97">
        <v>91.666666666666657</v>
      </c>
      <c r="M13" s="97">
        <v>87.5</v>
      </c>
      <c r="N13" s="98">
        <v>100</v>
      </c>
      <c r="O13" s="98">
        <v>100</v>
      </c>
      <c r="P13" s="98">
        <v>95</v>
      </c>
      <c r="Q13" s="98">
        <v>100</v>
      </c>
      <c r="R13" s="109">
        <v>95.238095238095227</v>
      </c>
      <c r="S13" s="98">
        <v>100</v>
      </c>
      <c r="T13" s="98">
        <v>88.888888888888886</v>
      </c>
      <c r="U13" s="99">
        <v>90.909090909090907</v>
      </c>
    </row>
    <row r="14" spans="2:21">
      <c r="B14" s="95" t="s">
        <v>101</v>
      </c>
      <c r="C14" s="96" t="s">
        <v>36</v>
      </c>
      <c r="D14" s="96" t="s">
        <v>36</v>
      </c>
      <c r="E14" s="96" t="s">
        <v>36</v>
      </c>
      <c r="F14" s="96" t="s">
        <v>36</v>
      </c>
      <c r="G14" s="96"/>
      <c r="H14" s="96" t="s">
        <v>36</v>
      </c>
      <c r="I14" s="96" t="s">
        <v>36</v>
      </c>
      <c r="J14" s="96" t="s">
        <v>36</v>
      </c>
      <c r="K14" s="96">
        <v>1</v>
      </c>
      <c r="L14" s="97">
        <v>100</v>
      </c>
      <c r="M14" s="97">
        <v>93.333333333333329</v>
      </c>
      <c r="N14" s="98">
        <v>88.235294117647058</v>
      </c>
      <c r="O14" s="98">
        <v>100</v>
      </c>
      <c r="P14" s="98">
        <v>88.235294117647058</v>
      </c>
      <c r="Q14" s="98">
        <v>84.210526315789465</v>
      </c>
      <c r="R14" s="109">
        <v>88.235294117647058</v>
      </c>
      <c r="S14" s="98">
        <v>90.476190476190482</v>
      </c>
      <c r="T14" s="98">
        <v>94.444444444444443</v>
      </c>
      <c r="U14" s="99">
        <v>95.238095238095227</v>
      </c>
    </row>
    <row r="15" spans="2:21">
      <c r="B15" s="95" t="s">
        <v>103</v>
      </c>
      <c r="C15" s="96" t="s">
        <v>36</v>
      </c>
      <c r="D15" s="96" t="s">
        <v>36</v>
      </c>
      <c r="E15" s="96" t="s">
        <v>36</v>
      </c>
      <c r="F15" s="96" t="s">
        <v>36</v>
      </c>
      <c r="G15" s="96"/>
      <c r="H15" s="96">
        <v>0.92</v>
      </c>
      <c r="I15" s="96">
        <v>0.91666666666666663</v>
      </c>
      <c r="J15" s="96">
        <v>0.92307692307692313</v>
      </c>
      <c r="K15" s="96">
        <v>0.95652173913043481</v>
      </c>
      <c r="L15" s="97">
        <v>84.210526315789465</v>
      </c>
      <c r="M15" s="97">
        <v>90</v>
      </c>
      <c r="N15" s="109">
        <v>93.75</v>
      </c>
      <c r="O15" s="98">
        <v>80.952380952380949</v>
      </c>
      <c r="P15" s="98">
        <v>87.5</v>
      </c>
      <c r="Q15" s="98">
        <v>90.909090909090907</v>
      </c>
      <c r="R15" s="109">
        <v>100</v>
      </c>
      <c r="S15" s="97">
        <v>100</v>
      </c>
      <c r="T15" s="97">
        <v>94.444444444444443</v>
      </c>
      <c r="U15" s="99">
        <v>100</v>
      </c>
    </row>
    <row r="16" spans="2:21">
      <c r="B16" s="95" t="s">
        <v>102</v>
      </c>
      <c r="C16" s="96" t="s">
        <v>36</v>
      </c>
      <c r="D16" s="96" t="s">
        <v>36</v>
      </c>
      <c r="E16" s="96" t="s">
        <v>36</v>
      </c>
      <c r="F16" s="96" t="s">
        <v>36</v>
      </c>
      <c r="G16" s="96"/>
      <c r="H16" s="96">
        <v>0.88461538461538458</v>
      </c>
      <c r="I16" s="96">
        <v>1</v>
      </c>
      <c r="J16" s="96">
        <v>0.96296296296296291</v>
      </c>
      <c r="K16" s="96">
        <v>1</v>
      </c>
      <c r="L16" s="97">
        <v>100</v>
      </c>
      <c r="M16" s="97">
        <v>88.888888888888886</v>
      </c>
      <c r="N16" s="98">
        <v>96.428571428571431</v>
      </c>
      <c r="O16" s="98">
        <v>83.333333333333343</v>
      </c>
      <c r="P16" s="98">
        <v>95.652173913043484</v>
      </c>
      <c r="Q16" s="98">
        <v>91.304347826086953</v>
      </c>
      <c r="R16" s="109">
        <v>83.333333333333343</v>
      </c>
      <c r="S16" s="98">
        <v>100</v>
      </c>
      <c r="T16" s="98">
        <v>83.333333333333343</v>
      </c>
      <c r="U16" s="99">
        <v>100</v>
      </c>
    </row>
    <row r="17" spans="2:21">
      <c r="B17" s="100" t="s">
        <v>104</v>
      </c>
      <c r="C17" s="101" t="s">
        <v>36</v>
      </c>
      <c r="D17" s="101" t="s">
        <v>36</v>
      </c>
      <c r="E17" s="101" t="s">
        <v>36</v>
      </c>
      <c r="F17" s="101" t="s">
        <v>36</v>
      </c>
      <c r="G17" s="101"/>
      <c r="H17" s="101">
        <v>0.92</v>
      </c>
      <c r="I17" s="101">
        <v>0.91666666666666663</v>
      </c>
      <c r="J17" s="101">
        <v>0.92307692307692313</v>
      </c>
      <c r="K17" s="101">
        <v>0.95652173913043481</v>
      </c>
      <c r="L17" s="102" t="s">
        <v>41</v>
      </c>
      <c r="M17" s="102" t="s">
        <v>41</v>
      </c>
      <c r="N17" s="103" t="s">
        <v>41</v>
      </c>
      <c r="O17" s="103" t="s">
        <v>41</v>
      </c>
      <c r="P17" s="103" t="s">
        <v>41</v>
      </c>
      <c r="Q17" s="103" t="s">
        <v>41</v>
      </c>
      <c r="R17" s="103" t="s">
        <v>41</v>
      </c>
      <c r="S17" s="103">
        <v>100</v>
      </c>
      <c r="T17" s="103">
        <v>93.75</v>
      </c>
      <c r="U17" s="104">
        <v>100</v>
      </c>
    </row>
    <row r="18" spans="2:21">
      <c r="B18" s="90" t="s">
        <v>40</v>
      </c>
      <c r="C18" s="105" t="s">
        <v>36</v>
      </c>
      <c r="D18" s="105" t="s">
        <v>36</v>
      </c>
      <c r="E18" s="105" t="s">
        <v>36</v>
      </c>
      <c r="F18" s="105" t="s">
        <v>36</v>
      </c>
      <c r="G18" s="105"/>
      <c r="H18" s="105">
        <v>0.93103448275862066</v>
      </c>
      <c r="I18" s="105">
        <v>0.92</v>
      </c>
      <c r="J18" s="105">
        <v>0.8867924528301887</v>
      </c>
      <c r="K18" s="105">
        <v>0.95238095238095233</v>
      </c>
      <c r="L18" s="106">
        <v>94.827586206896555</v>
      </c>
      <c r="M18" s="106">
        <v>96.92307692307692</v>
      </c>
      <c r="N18" s="107">
        <v>100</v>
      </c>
      <c r="O18" s="107">
        <v>98.484848484848484</v>
      </c>
      <c r="P18" s="107">
        <v>97.222222222222214</v>
      </c>
      <c r="Q18" s="107">
        <v>97.014925373134332</v>
      </c>
      <c r="R18" s="107">
        <v>95.652173913043484</v>
      </c>
      <c r="S18" s="107">
        <v>91.935483870967744</v>
      </c>
      <c r="T18" s="107">
        <v>98.305084745762713</v>
      </c>
      <c r="U18" s="108">
        <v>93.84615384615384</v>
      </c>
    </row>
    <row r="19" spans="2:21">
      <c r="B19" s="95" t="s">
        <v>105</v>
      </c>
      <c r="C19" s="96" t="s">
        <v>36</v>
      </c>
      <c r="D19" s="96" t="s">
        <v>36</v>
      </c>
      <c r="E19" s="96" t="s">
        <v>36</v>
      </c>
      <c r="F19" s="96" t="s">
        <v>36</v>
      </c>
      <c r="G19" s="96"/>
      <c r="H19" s="96">
        <v>0.93103448275862066</v>
      </c>
      <c r="I19" s="96">
        <v>0.88888888888888884</v>
      </c>
      <c r="J19" s="96">
        <v>0.91304347826086951</v>
      </c>
      <c r="K19" s="96">
        <v>0.93548387096774188</v>
      </c>
      <c r="L19" s="97">
        <v>86.956521739130437</v>
      </c>
      <c r="M19" s="97">
        <v>93.548387096774192</v>
      </c>
      <c r="N19" s="98">
        <v>100</v>
      </c>
      <c r="O19" s="98">
        <v>96.969696969696969</v>
      </c>
      <c r="P19" s="98">
        <v>95</v>
      </c>
      <c r="Q19" s="98">
        <v>96.774193548387103</v>
      </c>
      <c r="R19" s="98">
        <v>94.444444444444443</v>
      </c>
      <c r="S19" s="98">
        <v>87.5</v>
      </c>
      <c r="T19" s="98">
        <v>100</v>
      </c>
      <c r="U19" s="99">
        <v>89.285714285714292</v>
      </c>
    </row>
    <row r="20" spans="2:21">
      <c r="B20" s="95" t="s">
        <v>118</v>
      </c>
      <c r="C20" s="96"/>
      <c r="D20" s="96"/>
      <c r="E20" s="96"/>
      <c r="F20" s="96"/>
      <c r="G20" s="96"/>
      <c r="H20" s="96"/>
      <c r="I20" s="96"/>
      <c r="J20" s="96"/>
      <c r="K20" s="96"/>
      <c r="L20" s="97" t="s">
        <v>41</v>
      </c>
      <c r="M20" s="97" t="s">
        <v>41</v>
      </c>
      <c r="N20" s="98" t="s">
        <v>41</v>
      </c>
      <c r="O20" s="98" t="s">
        <v>41</v>
      </c>
      <c r="P20" s="98" t="s">
        <v>41</v>
      </c>
      <c r="Q20" s="98" t="s">
        <v>41</v>
      </c>
      <c r="R20" s="98" t="s">
        <v>41</v>
      </c>
      <c r="S20" s="98" t="s">
        <v>41</v>
      </c>
      <c r="T20" s="98">
        <v>91.666666666666657</v>
      </c>
      <c r="U20" s="99">
        <v>100</v>
      </c>
    </row>
    <row r="21" spans="2:21">
      <c r="B21" s="100" t="s">
        <v>106</v>
      </c>
      <c r="C21" s="101" t="s">
        <v>36</v>
      </c>
      <c r="D21" s="101" t="s">
        <v>36</v>
      </c>
      <c r="E21" s="101" t="s">
        <v>36</v>
      </c>
      <c r="F21" s="101" t="s">
        <v>36</v>
      </c>
      <c r="G21" s="101"/>
      <c r="H21" s="101" t="s">
        <v>36</v>
      </c>
      <c r="I21" s="101">
        <v>0.95652173913043481</v>
      </c>
      <c r="J21" s="101">
        <v>0.8666666666666667</v>
      </c>
      <c r="K21" s="101">
        <v>0.96875</v>
      </c>
      <c r="L21" s="102">
        <v>100</v>
      </c>
      <c r="M21" s="102">
        <v>100</v>
      </c>
      <c r="N21" s="103">
        <v>100</v>
      </c>
      <c r="O21" s="103">
        <v>100</v>
      </c>
      <c r="P21" s="103">
        <v>100</v>
      </c>
      <c r="Q21" s="103">
        <v>97.222222222222214</v>
      </c>
      <c r="R21" s="103">
        <v>96.969696969696969</v>
      </c>
      <c r="S21" s="103">
        <v>96.666666666666671</v>
      </c>
      <c r="T21" s="103">
        <v>100</v>
      </c>
      <c r="U21" s="104">
        <v>96.551724137931032</v>
      </c>
    </row>
    <row r="22" spans="2:21">
      <c r="B22" s="90" t="s">
        <v>43</v>
      </c>
      <c r="C22" s="105" t="s">
        <v>36</v>
      </c>
      <c r="D22" s="105" t="s">
        <v>36</v>
      </c>
      <c r="E22" s="105" t="s">
        <v>36</v>
      </c>
      <c r="F22" s="105" t="s">
        <v>36</v>
      </c>
      <c r="G22" s="105"/>
      <c r="H22" s="105">
        <v>0.92647058823529416</v>
      </c>
      <c r="I22" s="105">
        <v>0.89447236180904521</v>
      </c>
      <c r="J22" s="105">
        <v>0.92788461538461542</v>
      </c>
      <c r="K22" s="105">
        <v>0.90816326530612246</v>
      </c>
      <c r="L22" s="106">
        <v>93.16770186335404</v>
      </c>
      <c r="M22" s="106">
        <v>91.666666666666657</v>
      </c>
      <c r="N22" s="107">
        <v>85.714285714285708</v>
      </c>
      <c r="O22" s="107">
        <v>89.10891089108911</v>
      </c>
      <c r="P22" s="107">
        <v>93.023255813953483</v>
      </c>
      <c r="Q22" s="107">
        <v>89.603960396039611</v>
      </c>
      <c r="R22" s="107">
        <v>91.324200913242009</v>
      </c>
      <c r="S22" s="107">
        <v>89.65517241379311</v>
      </c>
      <c r="T22" s="107">
        <v>89.940828402366861</v>
      </c>
      <c r="U22" s="108">
        <v>90.173410404624278</v>
      </c>
    </row>
    <row r="23" spans="2:21">
      <c r="B23" s="95" t="s">
        <v>44</v>
      </c>
      <c r="C23" s="96" t="s">
        <v>36</v>
      </c>
      <c r="D23" s="96" t="s">
        <v>36</v>
      </c>
      <c r="E23" s="96" t="s">
        <v>36</v>
      </c>
      <c r="F23" s="96" t="s">
        <v>36</v>
      </c>
      <c r="G23" s="96"/>
      <c r="H23" s="96">
        <v>0.90322580645161288</v>
      </c>
      <c r="I23" s="96">
        <v>0.88461538461538458</v>
      </c>
      <c r="J23" s="96">
        <v>0.8928571428571429</v>
      </c>
      <c r="K23" s="96">
        <v>0.85185185185185186</v>
      </c>
      <c r="L23" s="97">
        <v>100</v>
      </c>
      <c r="M23" s="97">
        <v>88.571428571428569</v>
      </c>
      <c r="N23" s="98">
        <v>78.571428571428569</v>
      </c>
      <c r="O23" s="98">
        <v>85.714285714285708</v>
      </c>
      <c r="P23" s="98">
        <v>96.875</v>
      </c>
      <c r="Q23" s="98">
        <v>97.5</v>
      </c>
      <c r="R23" s="98">
        <v>84.375</v>
      </c>
      <c r="S23" s="109">
        <v>95</v>
      </c>
      <c r="T23" s="109">
        <v>82.857142857142861</v>
      </c>
      <c r="U23" s="99">
        <v>95.454545454545453</v>
      </c>
    </row>
    <row r="24" spans="2:21">
      <c r="B24" s="95" t="s">
        <v>107</v>
      </c>
      <c r="C24" s="96" t="s">
        <v>36</v>
      </c>
      <c r="D24" s="96" t="s">
        <v>36</v>
      </c>
      <c r="E24" s="96" t="s">
        <v>36</v>
      </c>
      <c r="F24" s="96" t="s">
        <v>36</v>
      </c>
      <c r="G24" s="96"/>
      <c r="H24" s="96">
        <v>0.96296296296296291</v>
      </c>
      <c r="I24" s="96">
        <v>0.76190476190476186</v>
      </c>
      <c r="J24" s="96">
        <v>0.8571428571428571</v>
      </c>
      <c r="K24" s="96">
        <v>0.91666666666666663</v>
      </c>
      <c r="L24" s="97">
        <v>100</v>
      </c>
      <c r="M24" s="97">
        <v>96.551724137931032</v>
      </c>
      <c r="N24" s="98">
        <v>95.454545454545453</v>
      </c>
      <c r="O24" s="98">
        <v>88.235294117647058</v>
      </c>
      <c r="P24" s="98">
        <v>96.551724137931032</v>
      </c>
      <c r="Q24" s="98">
        <v>86.956521739130437</v>
      </c>
      <c r="R24" s="98">
        <v>100</v>
      </c>
      <c r="S24" s="98">
        <v>100</v>
      </c>
      <c r="T24" s="98">
        <v>94.117647058823522</v>
      </c>
      <c r="U24" s="99">
        <v>100</v>
      </c>
    </row>
    <row r="25" spans="2:21">
      <c r="B25" s="95" t="s">
        <v>45</v>
      </c>
      <c r="C25" s="96"/>
      <c r="D25" s="96"/>
      <c r="E25" s="96"/>
      <c r="F25" s="96"/>
      <c r="G25" s="96"/>
      <c r="H25" s="96" t="s">
        <v>36</v>
      </c>
      <c r="I25" s="96" t="s">
        <v>36</v>
      </c>
      <c r="J25" s="96" t="s">
        <v>36</v>
      </c>
      <c r="K25" s="96" t="s">
        <v>36</v>
      </c>
      <c r="L25" s="97" t="s">
        <v>41</v>
      </c>
      <c r="M25" s="97" t="s">
        <v>41</v>
      </c>
      <c r="N25" s="97">
        <v>66.666666666666657</v>
      </c>
      <c r="O25" s="97">
        <v>100</v>
      </c>
      <c r="P25" s="98">
        <v>85</v>
      </c>
      <c r="Q25" s="98">
        <v>84.210526315789465</v>
      </c>
      <c r="R25" s="98">
        <v>90.322580645161281</v>
      </c>
      <c r="S25" s="98">
        <v>90</v>
      </c>
      <c r="T25" s="98">
        <v>90.476190476190482</v>
      </c>
      <c r="U25" s="99">
        <v>87.5</v>
      </c>
    </row>
    <row r="26" spans="2:21">
      <c r="B26" s="95" t="s">
        <v>46</v>
      </c>
      <c r="C26" s="96" t="s">
        <v>36</v>
      </c>
      <c r="D26" s="96" t="s">
        <v>36</v>
      </c>
      <c r="E26" s="96" t="s">
        <v>36</v>
      </c>
      <c r="F26" s="96" t="s">
        <v>36</v>
      </c>
      <c r="G26" s="96"/>
      <c r="H26" s="96" t="s">
        <v>36</v>
      </c>
      <c r="I26" s="96">
        <v>1</v>
      </c>
      <c r="J26" s="96">
        <v>1</v>
      </c>
      <c r="K26" s="96">
        <v>1</v>
      </c>
      <c r="L26" s="97">
        <v>100</v>
      </c>
      <c r="M26" s="97" t="s">
        <v>41</v>
      </c>
      <c r="N26" s="98">
        <v>100</v>
      </c>
      <c r="O26" s="97">
        <v>80</v>
      </c>
      <c r="P26" s="98">
        <v>100</v>
      </c>
      <c r="Q26" s="98">
        <v>100</v>
      </c>
      <c r="R26" s="98">
        <v>100</v>
      </c>
      <c r="S26" s="98">
        <v>60</v>
      </c>
      <c r="T26" s="98">
        <v>100</v>
      </c>
      <c r="U26" s="99">
        <v>100</v>
      </c>
    </row>
    <row r="27" spans="2:21">
      <c r="B27" s="95" t="s">
        <v>47</v>
      </c>
      <c r="C27" s="96" t="s">
        <v>36</v>
      </c>
      <c r="D27" s="96" t="s">
        <v>36</v>
      </c>
      <c r="E27" s="96" t="s">
        <v>36</v>
      </c>
      <c r="F27" s="96" t="s">
        <v>36</v>
      </c>
      <c r="G27" s="96"/>
      <c r="H27" s="96">
        <v>0.92307692307692313</v>
      </c>
      <c r="I27" s="96">
        <v>0.91666666666666663</v>
      </c>
      <c r="J27" s="96">
        <v>0.7142857142857143</v>
      </c>
      <c r="K27" s="96">
        <v>1</v>
      </c>
      <c r="L27" s="97">
        <v>88.888888888888886</v>
      </c>
      <c r="M27" s="97">
        <v>100</v>
      </c>
      <c r="N27" s="98">
        <v>75</v>
      </c>
      <c r="O27" s="98">
        <v>91.666666666666657</v>
      </c>
      <c r="P27" s="98">
        <v>87.5</v>
      </c>
      <c r="Q27" s="98">
        <v>75</v>
      </c>
      <c r="R27" s="98">
        <v>83.333333333333343</v>
      </c>
      <c r="S27" s="98">
        <v>71.428571428571431</v>
      </c>
      <c r="T27" s="98">
        <v>94.73684210526315</v>
      </c>
      <c r="U27" s="99">
        <v>90.909090909090907</v>
      </c>
    </row>
    <row r="28" spans="2:21">
      <c r="B28" s="95" t="s">
        <v>48</v>
      </c>
      <c r="C28" s="96" t="s">
        <v>36</v>
      </c>
      <c r="D28" s="96" t="s">
        <v>36</v>
      </c>
      <c r="E28" s="96" t="s">
        <v>36</v>
      </c>
      <c r="F28" s="96" t="s">
        <v>36</v>
      </c>
      <c r="G28" s="96"/>
      <c r="H28" s="96">
        <v>1</v>
      </c>
      <c r="I28" s="96">
        <v>0.97499999999999998</v>
      </c>
      <c r="J28" s="96">
        <v>0.97727272727272729</v>
      </c>
      <c r="K28" s="96">
        <v>0.94871794871794868</v>
      </c>
      <c r="L28" s="97">
        <v>90.625</v>
      </c>
      <c r="M28" s="97">
        <v>95.454545454545453</v>
      </c>
      <c r="N28" s="98">
        <v>88.372093023255815</v>
      </c>
      <c r="O28" s="98">
        <v>91.525423728813564</v>
      </c>
      <c r="P28" s="98">
        <v>89.473684210526315</v>
      </c>
      <c r="Q28" s="98">
        <v>89.189189189189193</v>
      </c>
      <c r="R28" s="98">
        <v>92.307692307692307</v>
      </c>
      <c r="S28" s="98">
        <v>94.73684210526315</v>
      </c>
      <c r="T28" s="98">
        <v>86.206896551724128</v>
      </c>
      <c r="U28" s="99">
        <v>85.18518518518519</v>
      </c>
    </row>
    <row r="29" spans="2:21">
      <c r="B29" s="95" t="s">
        <v>123</v>
      </c>
      <c r="C29" s="96" t="s">
        <v>36</v>
      </c>
      <c r="D29" s="96" t="s">
        <v>36</v>
      </c>
      <c r="E29" s="96" t="s">
        <v>36</v>
      </c>
      <c r="F29" s="96" t="s">
        <v>36</v>
      </c>
      <c r="G29" s="96"/>
      <c r="H29" s="96">
        <v>0.75</v>
      </c>
      <c r="I29" s="96">
        <v>1</v>
      </c>
      <c r="J29" s="96">
        <v>1</v>
      </c>
      <c r="K29" s="96">
        <v>1</v>
      </c>
      <c r="L29" s="97">
        <v>100</v>
      </c>
      <c r="M29" s="97">
        <v>100</v>
      </c>
      <c r="N29" s="98">
        <v>100</v>
      </c>
      <c r="O29" s="98">
        <v>66.666666666666657</v>
      </c>
      <c r="P29" s="98" t="s">
        <v>41</v>
      </c>
      <c r="Q29" s="98">
        <v>100</v>
      </c>
      <c r="R29" s="98">
        <v>100</v>
      </c>
      <c r="S29" s="98">
        <v>100</v>
      </c>
      <c r="T29" s="98" t="s">
        <v>41</v>
      </c>
      <c r="U29" s="99">
        <v>100</v>
      </c>
    </row>
    <row r="30" spans="2:21">
      <c r="B30" s="95" t="s">
        <v>49</v>
      </c>
      <c r="C30" s="96" t="s">
        <v>36</v>
      </c>
      <c r="D30" s="96" t="s">
        <v>36</v>
      </c>
      <c r="E30" s="96" t="s">
        <v>36</v>
      </c>
      <c r="F30" s="96" t="s">
        <v>36</v>
      </c>
      <c r="G30" s="96"/>
      <c r="H30" s="96">
        <v>0.94</v>
      </c>
      <c r="I30" s="96">
        <v>0.90384615384615385</v>
      </c>
      <c r="J30" s="96">
        <v>0.93333333333333335</v>
      </c>
      <c r="K30" s="96">
        <v>0.93181818181818177</v>
      </c>
      <c r="L30" s="97">
        <v>90.909090909090907</v>
      </c>
      <c r="M30" s="97">
        <v>88.709677419354833</v>
      </c>
      <c r="N30" s="98">
        <v>95.454545454545453</v>
      </c>
      <c r="O30" s="98">
        <v>89.743589743589752</v>
      </c>
      <c r="P30" s="98">
        <v>95.238095238095227</v>
      </c>
      <c r="Q30" s="98">
        <v>93.181818181818173</v>
      </c>
      <c r="R30" s="98">
        <v>91.428571428571431</v>
      </c>
      <c r="S30" s="98">
        <v>80.555555555555557</v>
      </c>
      <c r="T30" s="98">
        <v>93.103448275862064</v>
      </c>
      <c r="U30" s="99">
        <v>86.486486486486484</v>
      </c>
    </row>
    <row r="31" spans="2:21">
      <c r="B31" s="95" t="s">
        <v>50</v>
      </c>
      <c r="C31" s="96" t="s">
        <v>36</v>
      </c>
      <c r="D31" s="96" t="s">
        <v>36</v>
      </c>
      <c r="E31" s="96" t="s">
        <v>36</v>
      </c>
      <c r="F31" s="96" t="s">
        <v>36</v>
      </c>
      <c r="G31" s="96"/>
      <c r="H31" s="96">
        <v>0.86956521739130432</v>
      </c>
      <c r="I31" s="96">
        <v>0.85365853658536583</v>
      </c>
      <c r="J31" s="96">
        <v>0.95833333333333337</v>
      </c>
      <c r="K31" s="96">
        <v>0.8571428571428571</v>
      </c>
      <c r="L31" s="97">
        <v>91.666666666666657</v>
      </c>
      <c r="M31" s="97">
        <v>85.714285714285708</v>
      </c>
      <c r="N31" s="98">
        <v>76</v>
      </c>
      <c r="O31" s="98">
        <v>83.333333333333343</v>
      </c>
      <c r="P31" s="98">
        <v>90</v>
      </c>
      <c r="Q31" s="98">
        <v>79.166666666666657</v>
      </c>
      <c r="R31" s="98">
        <v>91.428571428571431</v>
      </c>
      <c r="S31" s="98">
        <v>93.75</v>
      </c>
      <c r="T31" s="98">
        <v>92.307692307692307</v>
      </c>
      <c r="U31" s="99">
        <v>88.888888888888886</v>
      </c>
    </row>
    <row r="32" spans="2:21">
      <c r="B32" s="100" t="s">
        <v>119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2" t="s">
        <v>41</v>
      </c>
      <c r="M32" s="102" t="s">
        <v>41</v>
      </c>
      <c r="N32" s="102" t="s">
        <v>41</v>
      </c>
      <c r="O32" s="102" t="s">
        <v>41</v>
      </c>
      <c r="P32" s="102" t="s">
        <v>41</v>
      </c>
      <c r="Q32" s="102" t="s">
        <v>41</v>
      </c>
      <c r="R32" s="102" t="s">
        <v>41</v>
      </c>
      <c r="S32" s="102" t="s">
        <v>41</v>
      </c>
      <c r="T32" s="102">
        <v>100</v>
      </c>
      <c r="U32" s="104">
        <v>100</v>
      </c>
    </row>
    <row r="33" spans="2:21">
      <c r="B33" s="90" t="s">
        <v>51</v>
      </c>
      <c r="C33" s="105" t="s">
        <v>36</v>
      </c>
      <c r="D33" s="105" t="s">
        <v>36</v>
      </c>
      <c r="E33" s="105" t="s">
        <v>36</v>
      </c>
      <c r="F33" s="105" t="s">
        <v>36</v>
      </c>
      <c r="G33" s="105"/>
      <c r="H33" s="105">
        <v>0.95348837209302328</v>
      </c>
      <c r="I33" s="105">
        <v>0.97727272727272729</v>
      </c>
      <c r="J33" s="105">
        <v>0.98461538461538467</v>
      </c>
      <c r="K33" s="105">
        <v>1</v>
      </c>
      <c r="L33" s="106">
        <v>94.642857142857139</v>
      </c>
      <c r="M33" s="106">
        <v>92.982456140350877</v>
      </c>
      <c r="N33" s="107">
        <v>89.0625</v>
      </c>
      <c r="O33" s="107">
        <v>100</v>
      </c>
      <c r="P33" s="107">
        <v>89.583333333333343</v>
      </c>
      <c r="Q33" s="107">
        <v>94.805194805194802</v>
      </c>
      <c r="R33" s="107">
        <v>93.150684931506845</v>
      </c>
      <c r="S33" s="107">
        <v>90.476190476190482</v>
      </c>
      <c r="T33" s="107">
        <v>95.161290322580655</v>
      </c>
      <c r="U33" s="108">
        <v>94.339622641509436</v>
      </c>
    </row>
    <row r="34" spans="2:21">
      <c r="B34" s="95" t="s">
        <v>108</v>
      </c>
      <c r="C34" s="96" t="s">
        <v>36</v>
      </c>
      <c r="D34" s="96" t="s">
        <v>36</v>
      </c>
      <c r="E34" s="96" t="s">
        <v>36</v>
      </c>
      <c r="F34" s="96" t="s">
        <v>36</v>
      </c>
      <c r="G34" s="96"/>
      <c r="H34" s="96">
        <v>0.9</v>
      </c>
      <c r="I34" s="96">
        <v>1</v>
      </c>
      <c r="J34" s="96">
        <v>0.9642857142857143</v>
      </c>
      <c r="K34" s="96">
        <v>1</v>
      </c>
      <c r="L34" s="97">
        <v>100</v>
      </c>
      <c r="M34" s="97">
        <v>90.909090909090907</v>
      </c>
      <c r="N34" s="98">
        <v>100</v>
      </c>
      <c r="O34" s="98">
        <v>100</v>
      </c>
      <c r="P34" s="98">
        <v>90</v>
      </c>
      <c r="Q34" s="98">
        <v>93.75</v>
      </c>
      <c r="R34" s="109">
        <v>92.857142857142861</v>
      </c>
      <c r="S34" s="109">
        <v>90</v>
      </c>
      <c r="T34" s="109">
        <v>100</v>
      </c>
      <c r="U34" s="99">
        <v>100</v>
      </c>
    </row>
    <row r="35" spans="2:21">
      <c r="B35" s="95" t="s">
        <v>109</v>
      </c>
      <c r="C35" s="96" t="s">
        <v>36</v>
      </c>
      <c r="D35" s="96" t="s">
        <v>36</v>
      </c>
      <c r="E35" s="96" t="s">
        <v>36</v>
      </c>
      <c r="F35" s="96" t="s">
        <v>36</v>
      </c>
      <c r="G35" s="96"/>
      <c r="H35" s="96" t="s">
        <v>36</v>
      </c>
      <c r="I35" s="96" t="s">
        <v>36</v>
      </c>
      <c r="J35" s="96">
        <v>1</v>
      </c>
      <c r="K35" s="96">
        <v>1</v>
      </c>
      <c r="L35" s="97">
        <v>85.714285714285708</v>
      </c>
      <c r="M35" s="97">
        <v>85.714285714285708</v>
      </c>
      <c r="N35" s="98">
        <v>73.333333333333329</v>
      </c>
      <c r="O35" s="98">
        <v>100</v>
      </c>
      <c r="P35" s="98">
        <v>85.714285714285708</v>
      </c>
      <c r="Q35" s="98">
        <v>100</v>
      </c>
      <c r="R35" s="98">
        <v>92.307692307692307</v>
      </c>
      <c r="S35" s="109">
        <v>100</v>
      </c>
      <c r="T35" s="109">
        <v>100</v>
      </c>
      <c r="U35" s="99">
        <v>100</v>
      </c>
    </row>
    <row r="36" spans="2:21">
      <c r="B36" s="95" t="s">
        <v>52</v>
      </c>
      <c r="C36" s="96" t="s">
        <v>36</v>
      </c>
      <c r="D36" s="96" t="s">
        <v>36</v>
      </c>
      <c r="E36" s="96" t="s">
        <v>36</v>
      </c>
      <c r="F36" s="96" t="s">
        <v>36</v>
      </c>
      <c r="G36" s="96"/>
      <c r="H36" s="96">
        <v>1</v>
      </c>
      <c r="I36" s="96">
        <v>1</v>
      </c>
      <c r="J36" s="96">
        <v>1</v>
      </c>
      <c r="K36" s="96">
        <v>1</v>
      </c>
      <c r="L36" s="97">
        <v>94.117647058823522</v>
      </c>
      <c r="M36" s="97">
        <v>94.73684210526315</v>
      </c>
      <c r="N36" s="98">
        <v>90</v>
      </c>
      <c r="O36" s="98">
        <v>100</v>
      </c>
      <c r="P36" s="98">
        <v>92.307692307692307</v>
      </c>
      <c r="Q36" s="98">
        <v>94.444444444444443</v>
      </c>
      <c r="R36" s="109">
        <v>88.888888888888886</v>
      </c>
      <c r="S36" s="109">
        <v>76.19047619047619</v>
      </c>
      <c r="T36" s="109">
        <v>84.210526315789465</v>
      </c>
      <c r="U36" s="99">
        <v>81.25</v>
      </c>
    </row>
    <row r="37" spans="2:21">
      <c r="B37" s="100" t="s">
        <v>54</v>
      </c>
      <c r="C37" s="101" t="s">
        <v>36</v>
      </c>
      <c r="D37" s="101" t="s">
        <v>36</v>
      </c>
      <c r="E37" s="101" t="s">
        <v>36</v>
      </c>
      <c r="F37" s="101" t="s">
        <v>36</v>
      </c>
      <c r="G37" s="101"/>
      <c r="H37" s="101">
        <v>1</v>
      </c>
      <c r="I37" s="101">
        <v>0.90909090909090906</v>
      </c>
      <c r="J37" s="101">
        <v>1</v>
      </c>
      <c r="K37" s="101">
        <v>1</v>
      </c>
      <c r="L37" s="102">
        <v>100</v>
      </c>
      <c r="M37" s="102">
        <v>100</v>
      </c>
      <c r="N37" s="103">
        <v>94.117647058823522</v>
      </c>
      <c r="O37" s="103">
        <v>100</v>
      </c>
      <c r="P37" s="103">
        <v>88.888888888888886</v>
      </c>
      <c r="Q37" s="103">
        <v>92.307692307692307</v>
      </c>
      <c r="R37" s="110">
        <v>96.428571428571431</v>
      </c>
      <c r="S37" s="110">
        <v>100</v>
      </c>
      <c r="T37" s="110">
        <v>100</v>
      </c>
      <c r="U37" s="104">
        <v>100</v>
      </c>
    </row>
    <row r="38" spans="2:21">
      <c r="B38" s="90" t="s">
        <v>60</v>
      </c>
      <c r="C38" s="105" t="s">
        <v>36</v>
      </c>
      <c r="D38" s="105" t="s">
        <v>36</v>
      </c>
      <c r="E38" s="105" t="s">
        <v>36</v>
      </c>
      <c r="F38" s="105" t="s">
        <v>36</v>
      </c>
      <c r="G38" s="105"/>
      <c r="H38" s="105">
        <v>0.92592592592592593</v>
      </c>
      <c r="I38" s="105">
        <v>0.97435897435897434</v>
      </c>
      <c r="J38" s="105">
        <v>1</v>
      </c>
      <c r="K38" s="105">
        <v>0.97142857142857142</v>
      </c>
      <c r="L38" s="106">
        <v>93.75</v>
      </c>
      <c r="M38" s="106">
        <v>90.243902439024396</v>
      </c>
      <c r="N38" s="107">
        <v>89.65517241379311</v>
      </c>
      <c r="O38" s="107">
        <v>96.875</v>
      </c>
      <c r="P38" s="107">
        <v>85</v>
      </c>
      <c r="Q38" s="107">
        <v>97.368421052631575</v>
      </c>
      <c r="R38" s="107">
        <v>94.444444444444443</v>
      </c>
      <c r="S38" s="107">
        <v>94.117647058823522</v>
      </c>
      <c r="T38" s="107">
        <v>87.179487179487182</v>
      </c>
      <c r="U38" s="108">
        <v>80</v>
      </c>
    </row>
    <row r="39" spans="2:21">
      <c r="B39" s="95" t="s">
        <v>61</v>
      </c>
      <c r="C39" s="96" t="s">
        <v>36</v>
      </c>
      <c r="D39" s="96" t="s">
        <v>36</v>
      </c>
      <c r="E39" s="96" t="s">
        <v>36</v>
      </c>
      <c r="F39" s="96" t="s">
        <v>36</v>
      </c>
      <c r="G39" s="96"/>
      <c r="H39" s="96">
        <v>0.88235294117647056</v>
      </c>
      <c r="I39" s="96">
        <v>1</v>
      </c>
      <c r="J39" s="96">
        <v>1</v>
      </c>
      <c r="K39" s="96">
        <v>0.92307692307692313</v>
      </c>
      <c r="L39" s="97">
        <v>83.333333333333343</v>
      </c>
      <c r="M39" s="97">
        <v>100</v>
      </c>
      <c r="N39" s="98">
        <v>92.307692307692307</v>
      </c>
      <c r="O39" s="98">
        <v>93.333333333333329</v>
      </c>
      <c r="P39" s="98">
        <v>94.117647058823522</v>
      </c>
      <c r="Q39" s="98">
        <v>93.333333333333329</v>
      </c>
      <c r="R39" s="98">
        <v>86.666666666666671</v>
      </c>
      <c r="S39" s="98">
        <v>92.307692307692307</v>
      </c>
      <c r="T39" s="98">
        <v>85.714285714285708</v>
      </c>
      <c r="U39" s="99">
        <v>75</v>
      </c>
    </row>
    <row r="40" spans="2:21" ht="15.75" thickBot="1">
      <c r="B40" s="111" t="s">
        <v>62</v>
      </c>
      <c r="C40" s="112" t="s">
        <v>36</v>
      </c>
      <c r="D40" s="112" t="s">
        <v>36</v>
      </c>
      <c r="E40" s="112" t="s">
        <v>36</v>
      </c>
      <c r="F40" s="112" t="s">
        <v>36</v>
      </c>
      <c r="G40" s="112"/>
      <c r="H40" s="112">
        <v>1</v>
      </c>
      <c r="I40" s="112">
        <v>0.95</v>
      </c>
      <c r="J40" s="112">
        <v>1</v>
      </c>
      <c r="K40" s="112">
        <v>1</v>
      </c>
      <c r="L40" s="113">
        <v>100</v>
      </c>
      <c r="M40" s="113">
        <v>81.818181818181827</v>
      </c>
      <c r="N40" s="114">
        <v>87.5</v>
      </c>
      <c r="O40" s="114">
        <v>100</v>
      </c>
      <c r="P40" s="114">
        <v>78.260869565217391</v>
      </c>
      <c r="Q40" s="114">
        <v>100</v>
      </c>
      <c r="R40" s="114">
        <v>100</v>
      </c>
      <c r="S40" s="114">
        <v>95.238095238095227</v>
      </c>
      <c r="T40" s="114">
        <v>88</v>
      </c>
      <c r="U40" s="115">
        <v>83.333333333333343</v>
      </c>
    </row>
    <row r="41" spans="2:21" ht="15.75" thickTop="1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2:21">
      <c r="B42" s="40" t="s">
        <v>63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</row>
    <row r="43" spans="2:21">
      <c r="B43" s="41" t="s">
        <v>64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2:21">
      <c r="B44" s="42" t="s">
        <v>110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2:21">
      <c r="B45" s="42" t="s">
        <v>111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2:21">
      <c r="B46" s="42" t="s">
        <v>112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2:21">
      <c r="B47" s="42" t="s">
        <v>124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</row>
    <row r="48" spans="2:21">
      <c r="B48" s="42" t="s">
        <v>113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</row>
    <row r="49" spans="2:21" ht="15.75" thickBot="1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2:21" ht="16.5" thickTop="1" thickBot="1">
      <c r="B50" s="69" t="s">
        <v>114</v>
      </c>
      <c r="C50" s="42"/>
      <c r="D50" s="42"/>
      <c r="E50" s="42"/>
      <c r="F50" s="42"/>
      <c r="G50" s="42"/>
      <c r="H50" s="42"/>
      <c r="I50" s="41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1"/>
      <c r="U50" s="41"/>
    </row>
    <row r="51" spans="2:21" ht="15.75" thickTop="1">
      <c r="B51" s="146" t="s">
        <v>90</v>
      </c>
      <c r="C51" s="70" t="s">
        <v>115</v>
      </c>
      <c r="D51" s="71"/>
      <c r="E51" s="71"/>
      <c r="F51" s="71"/>
      <c r="G51" s="71"/>
      <c r="H51" s="72"/>
      <c r="I51" s="41"/>
      <c r="J51" s="41"/>
      <c r="K51" s="73"/>
      <c r="L51" s="152" t="s">
        <v>116</v>
      </c>
      <c r="M51" s="152"/>
      <c r="N51" s="152"/>
      <c r="O51" s="152"/>
      <c r="P51" s="152"/>
      <c r="Q51" s="152"/>
      <c r="R51" s="152"/>
      <c r="S51" s="152"/>
      <c r="T51" s="152"/>
      <c r="U51" s="153"/>
    </row>
    <row r="52" spans="2:21">
      <c r="B52" s="147"/>
      <c r="C52" s="74"/>
      <c r="D52" s="75"/>
      <c r="E52" s="75"/>
      <c r="F52" s="75"/>
      <c r="G52" s="75"/>
      <c r="H52" s="76"/>
      <c r="I52" s="41"/>
      <c r="J52" s="76"/>
      <c r="K52" s="77"/>
      <c r="L52" s="154"/>
      <c r="M52" s="154"/>
      <c r="N52" s="154"/>
      <c r="O52" s="154"/>
      <c r="P52" s="154"/>
      <c r="Q52" s="154"/>
      <c r="R52" s="154"/>
      <c r="S52" s="154"/>
      <c r="T52" s="154"/>
      <c r="U52" s="155"/>
    </row>
    <row r="53" spans="2:21">
      <c r="B53" s="78" t="s">
        <v>3</v>
      </c>
      <c r="C53" s="79" t="s">
        <v>92</v>
      </c>
      <c r="D53" s="79" t="s">
        <v>93</v>
      </c>
      <c r="E53" s="79" t="s">
        <v>94</v>
      </c>
      <c r="F53" s="79" t="s">
        <v>95</v>
      </c>
      <c r="G53" s="79"/>
      <c r="H53" s="11" t="s">
        <v>4</v>
      </c>
      <c r="I53" s="11" t="s">
        <v>5</v>
      </c>
      <c r="J53" s="11" t="s">
        <v>6</v>
      </c>
      <c r="K53" s="11" t="s">
        <v>7</v>
      </c>
      <c r="L53" s="14" t="s">
        <v>25</v>
      </c>
      <c r="M53" s="14" t="s">
        <v>26</v>
      </c>
      <c r="N53" s="14" t="s">
        <v>27</v>
      </c>
      <c r="O53" s="15" t="s">
        <v>28</v>
      </c>
      <c r="P53" s="15" t="s">
        <v>29</v>
      </c>
      <c r="Q53" s="15" t="s">
        <v>30</v>
      </c>
      <c r="R53" s="11" t="s">
        <v>31</v>
      </c>
      <c r="S53" s="11" t="s">
        <v>32</v>
      </c>
      <c r="T53" s="11" t="s">
        <v>33</v>
      </c>
      <c r="U53" s="80" t="s">
        <v>120</v>
      </c>
    </row>
    <row r="54" spans="2:21">
      <c r="B54" s="81" t="s">
        <v>19</v>
      </c>
      <c r="C54" s="82" t="s">
        <v>93</v>
      </c>
      <c r="D54" s="82" t="s">
        <v>94</v>
      </c>
      <c r="E54" s="82" t="s">
        <v>95</v>
      </c>
      <c r="F54" s="82" t="s">
        <v>96</v>
      </c>
      <c r="G54" s="82"/>
      <c r="H54" s="14" t="s">
        <v>20</v>
      </c>
      <c r="I54" s="14" t="s">
        <v>21</v>
      </c>
      <c r="J54" s="14" t="s">
        <v>22</v>
      </c>
      <c r="K54" s="14" t="s">
        <v>23</v>
      </c>
      <c r="L54" s="11" t="s">
        <v>26</v>
      </c>
      <c r="M54" s="11" t="s">
        <v>27</v>
      </c>
      <c r="N54" s="11" t="s">
        <v>28</v>
      </c>
      <c r="O54" s="15" t="s">
        <v>29</v>
      </c>
      <c r="P54" s="15" t="s">
        <v>30</v>
      </c>
      <c r="Q54" s="83" t="s">
        <v>31</v>
      </c>
      <c r="R54" s="11" t="s">
        <v>32</v>
      </c>
      <c r="S54" s="83" t="s">
        <v>33</v>
      </c>
      <c r="T54" s="11" t="s">
        <v>120</v>
      </c>
      <c r="U54" s="84" t="s">
        <v>122</v>
      </c>
    </row>
    <row r="55" spans="2:21">
      <c r="B55" s="85" t="s">
        <v>97</v>
      </c>
      <c r="C55" s="116">
        <v>0.95652173913043481</v>
      </c>
      <c r="D55" s="116">
        <v>0.94545454545454544</v>
      </c>
      <c r="E55" s="116">
        <v>0.94117647058823528</v>
      </c>
      <c r="F55" s="116">
        <v>0.9538461538461539</v>
      </c>
      <c r="G55" s="116"/>
      <c r="H55" s="116">
        <v>0.94077448747152614</v>
      </c>
      <c r="I55" s="116">
        <v>0.93224299065420557</v>
      </c>
      <c r="J55" s="116">
        <v>0.94384449244060475</v>
      </c>
      <c r="K55" s="116">
        <v>0.94537815126050417</v>
      </c>
      <c r="L55" s="87">
        <v>94.4578313253012</v>
      </c>
      <c r="M55" s="88">
        <v>93.145161290322577</v>
      </c>
      <c r="N55" s="88">
        <v>91.850220264317187</v>
      </c>
      <c r="O55" s="88">
        <v>92.873051224944319</v>
      </c>
      <c r="P55" s="88">
        <v>94.071146245059296</v>
      </c>
      <c r="Q55" s="88">
        <v>94.696969696969703</v>
      </c>
      <c r="R55" s="88">
        <v>93.518518518518519</v>
      </c>
      <c r="S55" s="88">
        <v>92.73084479371316</v>
      </c>
      <c r="T55" s="88">
        <v>93.965517241379317</v>
      </c>
      <c r="U55" s="89">
        <v>93.361884368308353</v>
      </c>
    </row>
    <row r="56" spans="2:21">
      <c r="B56" s="90" t="s">
        <v>35</v>
      </c>
      <c r="C56" s="117" t="s">
        <v>36</v>
      </c>
      <c r="D56" s="117" t="s">
        <v>36</v>
      </c>
      <c r="E56" s="117" t="s">
        <v>36</v>
      </c>
      <c r="F56" s="117" t="s">
        <v>36</v>
      </c>
      <c r="G56" s="117"/>
      <c r="H56" s="117">
        <v>1</v>
      </c>
      <c r="I56" s="118">
        <v>1</v>
      </c>
      <c r="J56" s="118">
        <v>1</v>
      </c>
      <c r="K56" s="118">
        <v>0.9285714285714286</v>
      </c>
      <c r="L56" s="92">
        <v>92.857142857142861</v>
      </c>
      <c r="M56" s="92">
        <v>96.774193548387103</v>
      </c>
      <c r="N56" s="93">
        <v>90.322580645161281</v>
      </c>
      <c r="O56" s="93">
        <v>87.5</v>
      </c>
      <c r="P56" s="93">
        <v>93.103448275862064</v>
      </c>
      <c r="Q56" s="93">
        <v>96.551724137931032</v>
      </c>
      <c r="R56" s="93">
        <v>96.875</v>
      </c>
      <c r="S56" s="93">
        <v>96.551724137931032</v>
      </c>
      <c r="T56" s="93">
        <v>92.592592592592595</v>
      </c>
      <c r="U56" s="94">
        <v>100</v>
      </c>
    </row>
    <row r="57" spans="2:21">
      <c r="B57" s="95" t="s">
        <v>98</v>
      </c>
      <c r="C57" s="119" t="s">
        <v>36</v>
      </c>
      <c r="D57" s="119" t="s">
        <v>36</v>
      </c>
      <c r="E57" s="119" t="s">
        <v>36</v>
      </c>
      <c r="F57" s="119" t="s">
        <v>36</v>
      </c>
      <c r="G57" s="119"/>
      <c r="H57" s="119" t="s">
        <v>36</v>
      </c>
      <c r="I57" s="119" t="s">
        <v>36</v>
      </c>
      <c r="J57" s="119" t="s">
        <v>36</v>
      </c>
      <c r="K57" s="119">
        <v>0.92307692307692313</v>
      </c>
      <c r="L57" s="97">
        <v>91.666666666666657</v>
      </c>
      <c r="M57" s="97">
        <v>100</v>
      </c>
      <c r="N57" s="109">
        <v>75</v>
      </c>
      <c r="O57" s="98">
        <v>80</v>
      </c>
      <c r="P57" s="98">
        <v>92.307692307692307</v>
      </c>
      <c r="Q57" s="98">
        <v>92.307692307692307</v>
      </c>
      <c r="R57" s="98">
        <v>100</v>
      </c>
      <c r="S57" s="109">
        <v>92.307692307692307</v>
      </c>
      <c r="T57" s="109">
        <v>90.909090909090907</v>
      </c>
      <c r="U57" s="99">
        <v>100</v>
      </c>
    </row>
    <row r="58" spans="2:21">
      <c r="B58" s="100" t="s">
        <v>39</v>
      </c>
      <c r="C58" s="120" t="s">
        <v>36</v>
      </c>
      <c r="D58" s="120" t="s">
        <v>36</v>
      </c>
      <c r="E58" s="120" t="s">
        <v>36</v>
      </c>
      <c r="F58" s="120" t="s">
        <v>36</v>
      </c>
      <c r="G58" s="120"/>
      <c r="H58" s="120">
        <v>1</v>
      </c>
      <c r="I58" s="120">
        <v>1</v>
      </c>
      <c r="J58" s="120">
        <v>1</v>
      </c>
      <c r="K58" s="120">
        <v>0.93333333333333335</v>
      </c>
      <c r="L58" s="102">
        <v>93.75</v>
      </c>
      <c r="M58" s="102">
        <v>94.117647058823522</v>
      </c>
      <c r="N58" s="103">
        <v>100</v>
      </c>
      <c r="O58" s="103">
        <v>92.857142857142861</v>
      </c>
      <c r="P58" s="103">
        <v>93.75</v>
      </c>
      <c r="Q58" s="103">
        <v>100</v>
      </c>
      <c r="R58" s="103">
        <v>94.117647058823522</v>
      </c>
      <c r="S58" s="103">
        <v>100</v>
      </c>
      <c r="T58" s="103">
        <v>93.75</v>
      </c>
      <c r="U58" s="104">
        <v>100</v>
      </c>
    </row>
    <row r="59" spans="2:21">
      <c r="B59" s="90" t="s">
        <v>56</v>
      </c>
      <c r="C59" s="105"/>
      <c r="D59" s="105"/>
      <c r="E59" s="105"/>
      <c r="F59" s="105"/>
      <c r="G59" s="105"/>
      <c r="H59" s="105"/>
      <c r="I59" s="105"/>
      <c r="J59" s="105" t="s">
        <v>36</v>
      </c>
      <c r="K59" s="105" t="s">
        <v>36</v>
      </c>
      <c r="L59" s="106" t="s">
        <v>41</v>
      </c>
      <c r="M59" s="106" t="s">
        <v>41</v>
      </c>
      <c r="N59" s="106" t="s">
        <v>41</v>
      </c>
      <c r="O59" s="106" t="s">
        <v>41</v>
      </c>
      <c r="P59" s="106">
        <v>92.307692307692307</v>
      </c>
      <c r="Q59" s="106">
        <v>100</v>
      </c>
      <c r="R59" s="107">
        <v>100</v>
      </c>
      <c r="S59" s="107">
        <v>93.103448275862064</v>
      </c>
      <c r="T59" s="107">
        <v>93.103448275862064</v>
      </c>
      <c r="U59" s="108">
        <v>96.296296296296291</v>
      </c>
    </row>
    <row r="60" spans="2:21">
      <c r="B60" s="100" t="s">
        <v>99</v>
      </c>
      <c r="C60" s="101"/>
      <c r="D60" s="101"/>
      <c r="E60" s="101"/>
      <c r="F60" s="101"/>
      <c r="G60" s="101"/>
      <c r="H60" s="101"/>
      <c r="I60" s="101"/>
      <c r="J60" s="101" t="s">
        <v>36</v>
      </c>
      <c r="K60" s="101" t="s">
        <v>36</v>
      </c>
      <c r="L60" s="102" t="s">
        <v>41</v>
      </c>
      <c r="M60" s="102" t="s">
        <v>41</v>
      </c>
      <c r="N60" s="102" t="s">
        <v>41</v>
      </c>
      <c r="O60" s="102" t="s">
        <v>41</v>
      </c>
      <c r="P60" s="102">
        <v>92.307692307692307</v>
      </c>
      <c r="Q60" s="102">
        <v>100</v>
      </c>
      <c r="R60" s="103">
        <v>100</v>
      </c>
      <c r="S60" s="103">
        <v>93.103448275862064</v>
      </c>
      <c r="T60" s="103">
        <v>93.103448275862064</v>
      </c>
      <c r="U60" s="104">
        <v>96.296296296296291</v>
      </c>
    </row>
    <row r="61" spans="2:21">
      <c r="B61" s="90" t="s">
        <v>58</v>
      </c>
      <c r="C61" s="121" t="s">
        <v>36</v>
      </c>
      <c r="D61" s="121" t="s">
        <v>36</v>
      </c>
      <c r="E61" s="121" t="s">
        <v>36</v>
      </c>
      <c r="F61" s="121" t="s">
        <v>36</v>
      </c>
      <c r="G61" s="121"/>
      <c r="H61" s="121">
        <v>0.94117647058823528</v>
      </c>
      <c r="I61" s="121">
        <v>0.96250000000000002</v>
      </c>
      <c r="J61" s="121">
        <v>0.91566265060240959</v>
      </c>
      <c r="K61" s="121">
        <v>0.97872340425531912</v>
      </c>
      <c r="L61" s="106">
        <v>95</v>
      </c>
      <c r="M61" s="106">
        <v>89.534883720930239</v>
      </c>
      <c r="N61" s="107">
        <v>95.061728395061735</v>
      </c>
      <c r="O61" s="107">
        <v>90.123456790123456</v>
      </c>
      <c r="P61" s="107">
        <v>93.421052631578945</v>
      </c>
      <c r="Q61" s="107">
        <v>91.860465116279073</v>
      </c>
      <c r="R61" s="107">
        <v>91.025641025641022</v>
      </c>
      <c r="S61" s="107">
        <v>97.752808988764045</v>
      </c>
      <c r="T61" s="107">
        <v>91.139240506329116</v>
      </c>
      <c r="U61" s="108">
        <v>96.590909090909093</v>
      </c>
    </row>
    <row r="62" spans="2:21">
      <c r="B62" s="95" t="s">
        <v>100</v>
      </c>
      <c r="C62" s="119" t="s">
        <v>36</v>
      </c>
      <c r="D62" s="119" t="s">
        <v>36</v>
      </c>
      <c r="E62" s="119" t="s">
        <v>36</v>
      </c>
      <c r="F62" s="119" t="s">
        <v>36</v>
      </c>
      <c r="G62" s="119"/>
      <c r="H62" s="119">
        <v>0.97058823529411764</v>
      </c>
      <c r="I62" s="119">
        <v>0.96296296296296291</v>
      </c>
      <c r="J62" s="119">
        <v>0.8666666666666667</v>
      </c>
      <c r="K62" s="119">
        <v>0.96153846153846156</v>
      </c>
      <c r="L62" s="97">
        <v>91.666666666666657</v>
      </c>
      <c r="M62" s="97">
        <v>87.5</v>
      </c>
      <c r="N62" s="98">
        <v>100</v>
      </c>
      <c r="O62" s="98">
        <v>100</v>
      </c>
      <c r="P62" s="98">
        <v>95</v>
      </c>
      <c r="Q62" s="98">
        <v>100</v>
      </c>
      <c r="R62" s="109">
        <v>95.238095238095227</v>
      </c>
      <c r="S62" s="98">
        <v>100</v>
      </c>
      <c r="T62" s="98">
        <v>88.888888888888886</v>
      </c>
      <c r="U62" s="99">
        <v>90.909090909090907</v>
      </c>
    </row>
    <row r="63" spans="2:21">
      <c r="B63" s="95" t="s">
        <v>101</v>
      </c>
      <c r="C63" s="119" t="s">
        <v>36</v>
      </c>
      <c r="D63" s="119" t="s">
        <v>36</v>
      </c>
      <c r="E63" s="119" t="s">
        <v>36</v>
      </c>
      <c r="F63" s="119" t="s">
        <v>36</v>
      </c>
      <c r="G63" s="119"/>
      <c r="H63" s="119" t="s">
        <v>36</v>
      </c>
      <c r="I63" s="119" t="s">
        <v>36</v>
      </c>
      <c r="J63" s="119" t="s">
        <v>36</v>
      </c>
      <c r="K63" s="119">
        <v>1</v>
      </c>
      <c r="L63" s="97">
        <v>100</v>
      </c>
      <c r="M63" s="97">
        <v>93.333333333333329</v>
      </c>
      <c r="N63" s="98">
        <v>88.235294117647058</v>
      </c>
      <c r="O63" s="98">
        <v>100</v>
      </c>
      <c r="P63" s="98">
        <v>94.117647058823522</v>
      </c>
      <c r="Q63" s="98">
        <v>84.210526315789465</v>
      </c>
      <c r="R63" s="109">
        <v>88.235294117647058</v>
      </c>
      <c r="S63" s="98">
        <v>90.476190476190482</v>
      </c>
      <c r="T63" s="98">
        <v>94.444444444444443</v>
      </c>
      <c r="U63" s="99">
        <v>95.238095238095227</v>
      </c>
    </row>
    <row r="64" spans="2:21">
      <c r="B64" s="95" t="s">
        <v>103</v>
      </c>
      <c r="C64" s="120" t="s">
        <v>36</v>
      </c>
      <c r="D64" s="120" t="s">
        <v>36</v>
      </c>
      <c r="E64" s="120" t="s">
        <v>36</v>
      </c>
      <c r="F64" s="120" t="s">
        <v>36</v>
      </c>
      <c r="G64" s="120"/>
      <c r="H64" s="120">
        <v>0.96</v>
      </c>
      <c r="I64" s="120">
        <v>0.91666666666666663</v>
      </c>
      <c r="J64" s="120">
        <v>0.92307692307692313</v>
      </c>
      <c r="K64" s="120">
        <v>0.95652173913043481</v>
      </c>
      <c r="L64" s="97">
        <v>89.473684210526315</v>
      </c>
      <c r="M64" s="97">
        <v>90</v>
      </c>
      <c r="N64" s="109">
        <v>93.75</v>
      </c>
      <c r="O64" s="98">
        <v>80.952380952380949</v>
      </c>
      <c r="P64" s="98">
        <v>87.5</v>
      </c>
      <c r="Q64" s="98">
        <v>90.909090909090907</v>
      </c>
      <c r="R64" s="109">
        <v>100</v>
      </c>
      <c r="S64" s="97">
        <v>100</v>
      </c>
      <c r="T64" s="97">
        <v>94.444444444444443</v>
      </c>
      <c r="U64" s="99">
        <v>100</v>
      </c>
    </row>
    <row r="65" spans="2:21">
      <c r="B65" s="95" t="s">
        <v>102</v>
      </c>
      <c r="C65" s="119" t="s">
        <v>36</v>
      </c>
      <c r="D65" s="119" t="s">
        <v>36</v>
      </c>
      <c r="E65" s="119" t="s">
        <v>36</v>
      </c>
      <c r="F65" s="119" t="s">
        <v>36</v>
      </c>
      <c r="G65" s="119"/>
      <c r="H65" s="119">
        <v>0.88461538461538458</v>
      </c>
      <c r="I65" s="119">
        <v>1</v>
      </c>
      <c r="J65" s="119">
        <v>0.96296296296296291</v>
      </c>
      <c r="K65" s="119">
        <v>1</v>
      </c>
      <c r="L65" s="97">
        <v>100</v>
      </c>
      <c r="M65" s="97">
        <v>88.888888888888886</v>
      </c>
      <c r="N65" s="109">
        <v>96.428571428571431</v>
      </c>
      <c r="O65" s="98">
        <v>83.333333333333343</v>
      </c>
      <c r="P65" s="98">
        <v>95.652173913043484</v>
      </c>
      <c r="Q65" s="98">
        <v>91.304347826086953</v>
      </c>
      <c r="R65" s="109">
        <v>83.333333333333343</v>
      </c>
      <c r="S65" s="98">
        <v>100</v>
      </c>
      <c r="T65" s="98">
        <v>83.333333333333343</v>
      </c>
      <c r="U65" s="99">
        <v>100</v>
      </c>
    </row>
    <row r="66" spans="2:21">
      <c r="B66" s="100" t="s">
        <v>104</v>
      </c>
      <c r="C66" s="101" t="s">
        <v>36</v>
      </c>
      <c r="D66" s="101" t="s">
        <v>36</v>
      </c>
      <c r="E66" s="101" t="s">
        <v>36</v>
      </c>
      <c r="F66" s="101" t="s">
        <v>36</v>
      </c>
      <c r="G66" s="101"/>
      <c r="H66" s="101">
        <v>0.92</v>
      </c>
      <c r="I66" s="101">
        <v>0.91666666666666663</v>
      </c>
      <c r="J66" s="101">
        <v>0.92307692307692313</v>
      </c>
      <c r="K66" s="101">
        <v>0.95652173913043481</v>
      </c>
      <c r="L66" s="102" t="s">
        <v>41</v>
      </c>
      <c r="M66" s="102" t="s">
        <v>41</v>
      </c>
      <c r="N66" s="103" t="s">
        <v>41</v>
      </c>
      <c r="O66" s="103" t="s">
        <v>41</v>
      </c>
      <c r="P66" s="103" t="s">
        <v>41</v>
      </c>
      <c r="Q66" s="103" t="s">
        <v>41</v>
      </c>
      <c r="R66" s="103" t="s">
        <v>41</v>
      </c>
      <c r="S66" s="103">
        <v>100</v>
      </c>
      <c r="T66" s="103">
        <v>93.75</v>
      </c>
      <c r="U66" s="104">
        <v>100</v>
      </c>
    </row>
    <row r="67" spans="2:21">
      <c r="B67" s="90" t="s">
        <v>40</v>
      </c>
      <c r="C67" s="121" t="s">
        <v>36</v>
      </c>
      <c r="D67" s="121" t="s">
        <v>36</v>
      </c>
      <c r="E67" s="121" t="s">
        <v>36</v>
      </c>
      <c r="F67" s="121" t="s">
        <v>36</v>
      </c>
      <c r="G67" s="121"/>
      <c r="H67" s="121">
        <v>0.93103448275862066</v>
      </c>
      <c r="I67" s="121">
        <v>0.92</v>
      </c>
      <c r="J67" s="121">
        <v>0.8867924528301887</v>
      </c>
      <c r="K67" s="121">
        <v>0.95238095238095233</v>
      </c>
      <c r="L67" s="106">
        <v>94.827586206896555</v>
      </c>
      <c r="M67" s="106">
        <v>96.92307692307692</v>
      </c>
      <c r="N67" s="107">
        <v>100</v>
      </c>
      <c r="O67" s="107">
        <v>98.484848484848484</v>
      </c>
      <c r="P67" s="107">
        <v>97.222222222222214</v>
      </c>
      <c r="Q67" s="107">
        <v>97.014925373134332</v>
      </c>
      <c r="R67" s="107">
        <v>95.652173913043484</v>
      </c>
      <c r="S67" s="107">
        <v>91.935483870967744</v>
      </c>
      <c r="T67" s="107">
        <v>98.305084745762713</v>
      </c>
      <c r="U67" s="108">
        <v>93.84615384615384</v>
      </c>
    </row>
    <row r="68" spans="2:21">
      <c r="B68" s="95" t="s">
        <v>105</v>
      </c>
      <c r="C68" s="119" t="s">
        <v>36</v>
      </c>
      <c r="D68" s="119" t="s">
        <v>36</v>
      </c>
      <c r="E68" s="119" t="s">
        <v>36</v>
      </c>
      <c r="F68" s="119" t="s">
        <v>36</v>
      </c>
      <c r="G68" s="119"/>
      <c r="H68" s="119">
        <v>0.93103448275862066</v>
      </c>
      <c r="I68" s="119">
        <v>0.88888888888888884</v>
      </c>
      <c r="J68" s="119">
        <v>0.91304347826086951</v>
      </c>
      <c r="K68" s="119">
        <v>0.93548387096774188</v>
      </c>
      <c r="L68" s="97">
        <v>86.956521739130437</v>
      </c>
      <c r="M68" s="97">
        <v>93.548387096774192</v>
      </c>
      <c r="N68" s="98">
        <v>100</v>
      </c>
      <c r="O68" s="98">
        <v>96.969696969696969</v>
      </c>
      <c r="P68" s="98">
        <v>95</v>
      </c>
      <c r="Q68" s="98">
        <v>96.774193548387103</v>
      </c>
      <c r="R68" s="98">
        <v>94.444444444444443</v>
      </c>
      <c r="S68" s="98">
        <v>87.5</v>
      </c>
      <c r="T68" s="98">
        <v>100</v>
      </c>
      <c r="U68" s="99">
        <v>89.285714285714292</v>
      </c>
    </row>
    <row r="69" spans="2:21">
      <c r="B69" s="95" t="s">
        <v>118</v>
      </c>
      <c r="C69" s="119"/>
      <c r="D69" s="119"/>
      <c r="E69" s="119"/>
      <c r="F69" s="119"/>
      <c r="G69" s="119"/>
      <c r="H69" s="119"/>
      <c r="I69" s="119"/>
      <c r="J69" s="119"/>
      <c r="K69" s="119"/>
      <c r="L69" s="97" t="s">
        <v>41</v>
      </c>
      <c r="M69" s="97" t="s">
        <v>41</v>
      </c>
      <c r="N69" s="98" t="s">
        <v>41</v>
      </c>
      <c r="O69" s="98" t="s">
        <v>41</v>
      </c>
      <c r="P69" s="98" t="s">
        <v>41</v>
      </c>
      <c r="Q69" s="98" t="s">
        <v>41</v>
      </c>
      <c r="R69" s="98" t="s">
        <v>41</v>
      </c>
      <c r="S69" s="98" t="s">
        <v>41</v>
      </c>
      <c r="T69" s="98">
        <v>91.666666666666657</v>
      </c>
      <c r="U69" s="99">
        <v>100</v>
      </c>
    </row>
    <row r="70" spans="2:21">
      <c r="B70" s="100" t="s">
        <v>106</v>
      </c>
      <c r="C70" s="120" t="s">
        <v>36</v>
      </c>
      <c r="D70" s="120" t="s">
        <v>36</v>
      </c>
      <c r="E70" s="120" t="s">
        <v>36</v>
      </c>
      <c r="F70" s="120" t="s">
        <v>36</v>
      </c>
      <c r="G70" s="120"/>
      <c r="H70" s="120" t="s">
        <v>36</v>
      </c>
      <c r="I70" s="120">
        <v>0.95652173913043481</v>
      </c>
      <c r="J70" s="120">
        <v>0.8666666666666667</v>
      </c>
      <c r="K70" s="120">
        <v>0.96875</v>
      </c>
      <c r="L70" s="102">
        <v>100</v>
      </c>
      <c r="M70" s="102">
        <v>100</v>
      </c>
      <c r="N70" s="103">
        <v>100</v>
      </c>
      <c r="O70" s="103">
        <v>100</v>
      </c>
      <c r="P70" s="103">
        <v>100</v>
      </c>
      <c r="Q70" s="103">
        <v>97.222222222222214</v>
      </c>
      <c r="R70" s="103">
        <v>96.969696969696969</v>
      </c>
      <c r="S70" s="103">
        <v>96.666666666666671</v>
      </c>
      <c r="T70" s="103">
        <v>100</v>
      </c>
      <c r="U70" s="104">
        <v>96.551724137931032</v>
      </c>
    </row>
    <row r="71" spans="2:21">
      <c r="B71" s="90" t="s">
        <v>43</v>
      </c>
      <c r="C71" s="121" t="s">
        <v>36</v>
      </c>
      <c r="D71" s="121">
        <v>0.95454545454545459</v>
      </c>
      <c r="E71" s="121">
        <v>0.93877551020408168</v>
      </c>
      <c r="F71" s="121">
        <v>0.94174757281553401</v>
      </c>
      <c r="G71" s="121"/>
      <c r="H71" s="121">
        <v>0.93627450980392157</v>
      </c>
      <c r="I71" s="121">
        <v>0.89949748743718594</v>
      </c>
      <c r="J71" s="121">
        <v>0.9375</v>
      </c>
      <c r="K71" s="121">
        <v>0.90816326530612246</v>
      </c>
      <c r="L71" s="106">
        <v>93.16770186335404</v>
      </c>
      <c r="M71" s="107">
        <v>93.055555555555557</v>
      </c>
      <c r="N71" s="107">
        <v>88.888888888888886</v>
      </c>
      <c r="O71" s="107">
        <v>90.594059405940598</v>
      </c>
      <c r="P71" s="107">
        <v>95.348837209302332</v>
      </c>
      <c r="Q71" s="107">
        <v>92.079207920792086</v>
      </c>
      <c r="R71" s="107">
        <v>91.780821917808225</v>
      </c>
      <c r="S71" s="107">
        <v>90.64039408866995</v>
      </c>
      <c r="T71" s="107">
        <v>91.715976331360949</v>
      </c>
      <c r="U71" s="108">
        <v>91.329479768786129</v>
      </c>
    </row>
    <row r="72" spans="2:21">
      <c r="B72" s="95" t="s">
        <v>44</v>
      </c>
      <c r="C72" s="119" t="s">
        <v>36</v>
      </c>
      <c r="D72" s="119" t="s">
        <v>36</v>
      </c>
      <c r="E72" s="119" t="s">
        <v>36</v>
      </c>
      <c r="F72" s="119" t="s">
        <v>36</v>
      </c>
      <c r="G72" s="119"/>
      <c r="H72" s="119">
        <v>0.93548387096774188</v>
      </c>
      <c r="I72" s="119">
        <v>0.92307692307692313</v>
      </c>
      <c r="J72" s="119">
        <v>0.9642857142857143</v>
      </c>
      <c r="K72" s="119">
        <v>0.85185185185185186</v>
      </c>
      <c r="L72" s="97">
        <v>100</v>
      </c>
      <c r="M72" s="97">
        <v>88.571428571428569</v>
      </c>
      <c r="N72" s="98">
        <v>85.714285714285708</v>
      </c>
      <c r="O72" s="98">
        <v>91.428571428571431</v>
      </c>
      <c r="P72" s="98">
        <v>96.875</v>
      </c>
      <c r="Q72" s="98">
        <v>97.5</v>
      </c>
      <c r="R72" s="98">
        <v>87.5</v>
      </c>
      <c r="S72" s="109">
        <v>95</v>
      </c>
      <c r="T72" s="109">
        <v>85.714285714285708</v>
      </c>
      <c r="U72" s="99">
        <v>95.454545454545453</v>
      </c>
    </row>
    <row r="73" spans="2:21">
      <c r="B73" s="95" t="s">
        <v>107</v>
      </c>
      <c r="C73" s="119" t="s">
        <v>36</v>
      </c>
      <c r="D73" s="119" t="s">
        <v>36</v>
      </c>
      <c r="E73" s="119" t="s">
        <v>36</v>
      </c>
      <c r="F73" s="119" t="s">
        <v>36</v>
      </c>
      <c r="G73" s="119"/>
      <c r="H73" s="119">
        <v>0.96296296296296291</v>
      </c>
      <c r="I73" s="119">
        <v>0.76190476190476186</v>
      </c>
      <c r="J73" s="119">
        <v>0.8571428571428571</v>
      </c>
      <c r="K73" s="119">
        <v>0.91666666666666663</v>
      </c>
      <c r="L73" s="97">
        <v>100</v>
      </c>
      <c r="M73" s="97">
        <v>96.551724137931032</v>
      </c>
      <c r="N73" s="98">
        <v>95.454545454545453</v>
      </c>
      <c r="O73" s="98">
        <v>88.235294117647058</v>
      </c>
      <c r="P73" s="98">
        <v>96.551724137931032</v>
      </c>
      <c r="Q73" s="98">
        <v>91.304347826086953</v>
      </c>
      <c r="R73" s="98">
        <v>100</v>
      </c>
      <c r="S73" s="98">
        <v>100</v>
      </c>
      <c r="T73" s="98">
        <v>94.117647058823522</v>
      </c>
      <c r="U73" s="99">
        <v>100</v>
      </c>
    </row>
    <row r="74" spans="2:21">
      <c r="B74" s="95" t="s">
        <v>45</v>
      </c>
      <c r="C74" s="96"/>
      <c r="D74" s="96"/>
      <c r="E74" s="96"/>
      <c r="F74" s="96"/>
      <c r="G74" s="96"/>
      <c r="H74" s="96" t="s">
        <v>36</v>
      </c>
      <c r="I74" s="96" t="s">
        <v>36</v>
      </c>
      <c r="J74" s="96" t="s">
        <v>36</v>
      </c>
      <c r="K74" s="96" t="s">
        <v>36</v>
      </c>
      <c r="L74" s="97" t="s">
        <v>41</v>
      </c>
      <c r="M74" s="97" t="s">
        <v>41</v>
      </c>
      <c r="N74" s="97">
        <v>80</v>
      </c>
      <c r="O74" s="97">
        <v>100</v>
      </c>
      <c r="P74" s="98">
        <v>95</v>
      </c>
      <c r="Q74" s="98">
        <v>89.473684210526315</v>
      </c>
      <c r="R74" s="98">
        <v>90.322580645161281</v>
      </c>
      <c r="S74" s="98">
        <v>90</v>
      </c>
      <c r="T74" s="98">
        <v>95.238095238095227</v>
      </c>
      <c r="U74" s="99">
        <v>90.625</v>
      </c>
    </row>
    <row r="75" spans="2:21">
      <c r="B75" s="95" t="s">
        <v>46</v>
      </c>
      <c r="C75" s="119" t="s">
        <v>36</v>
      </c>
      <c r="D75" s="119" t="s">
        <v>36</v>
      </c>
      <c r="E75" s="119" t="s">
        <v>36</v>
      </c>
      <c r="F75" s="119" t="s">
        <v>36</v>
      </c>
      <c r="G75" s="119"/>
      <c r="H75" s="119" t="s">
        <v>36</v>
      </c>
      <c r="I75" s="119">
        <v>1</v>
      </c>
      <c r="J75" s="119">
        <v>1</v>
      </c>
      <c r="K75" s="119">
        <v>1</v>
      </c>
      <c r="L75" s="97">
        <v>100</v>
      </c>
      <c r="M75" s="97" t="s">
        <v>41</v>
      </c>
      <c r="N75" s="98">
        <v>100</v>
      </c>
      <c r="O75" s="97">
        <v>80</v>
      </c>
      <c r="P75" s="98">
        <v>100</v>
      </c>
      <c r="Q75" s="98">
        <v>100</v>
      </c>
      <c r="R75" s="98">
        <v>100</v>
      </c>
      <c r="S75" s="98">
        <v>80</v>
      </c>
      <c r="T75" s="98">
        <v>100</v>
      </c>
      <c r="U75" s="99">
        <v>100</v>
      </c>
    </row>
    <row r="76" spans="2:21">
      <c r="B76" s="95" t="s">
        <v>47</v>
      </c>
      <c r="C76" s="119" t="s">
        <v>36</v>
      </c>
      <c r="D76" s="119">
        <v>0.8</v>
      </c>
      <c r="E76" s="119">
        <v>0.88235294117647056</v>
      </c>
      <c r="F76" s="119">
        <v>0.88888888888888884</v>
      </c>
      <c r="G76" s="119"/>
      <c r="H76" s="119">
        <v>0.92307692307692313</v>
      </c>
      <c r="I76" s="119">
        <v>0.91666666666666663</v>
      </c>
      <c r="J76" s="119">
        <v>0.7142857142857143</v>
      </c>
      <c r="K76" s="119">
        <v>1</v>
      </c>
      <c r="L76" s="97">
        <v>88.888888888888886</v>
      </c>
      <c r="M76" s="97">
        <v>100</v>
      </c>
      <c r="N76" s="98">
        <v>100</v>
      </c>
      <c r="O76" s="98">
        <v>100</v>
      </c>
      <c r="P76" s="98">
        <v>100</v>
      </c>
      <c r="Q76" s="98">
        <v>75</v>
      </c>
      <c r="R76" s="98">
        <v>83.333333333333343</v>
      </c>
      <c r="S76" s="98">
        <v>71.428571428571431</v>
      </c>
      <c r="T76" s="98">
        <v>100</v>
      </c>
      <c r="U76" s="99">
        <v>90.909090909090907</v>
      </c>
    </row>
    <row r="77" spans="2:21">
      <c r="B77" s="95" t="s">
        <v>48</v>
      </c>
      <c r="C77" s="119" t="s">
        <v>36</v>
      </c>
      <c r="D77" s="119">
        <v>0.96</v>
      </c>
      <c r="E77" s="119">
        <v>1</v>
      </c>
      <c r="F77" s="119">
        <v>0.95652173913043481</v>
      </c>
      <c r="G77" s="119"/>
      <c r="H77" s="119">
        <v>1</v>
      </c>
      <c r="I77" s="119">
        <v>0.97499999999999998</v>
      </c>
      <c r="J77" s="119">
        <v>0.97727272727272729</v>
      </c>
      <c r="K77" s="119">
        <v>0.94871794871794868</v>
      </c>
      <c r="L77" s="97">
        <v>90.625</v>
      </c>
      <c r="M77" s="97">
        <v>95.454545454545453</v>
      </c>
      <c r="N77" s="98">
        <v>88.372093023255815</v>
      </c>
      <c r="O77" s="98">
        <v>91.525423728813564</v>
      </c>
      <c r="P77" s="98">
        <v>89.473684210526315</v>
      </c>
      <c r="Q77" s="98">
        <v>89.189189189189193</v>
      </c>
      <c r="R77" s="98">
        <v>92.307692307692307</v>
      </c>
      <c r="S77" s="98">
        <v>94.73684210526315</v>
      </c>
      <c r="T77" s="98">
        <v>86.206896551724128</v>
      </c>
      <c r="U77" s="99">
        <v>88.888888888888886</v>
      </c>
    </row>
    <row r="78" spans="2:21">
      <c r="B78" s="95" t="s">
        <v>123</v>
      </c>
      <c r="C78" s="119" t="s">
        <v>36</v>
      </c>
      <c r="D78" s="119" t="s">
        <v>36</v>
      </c>
      <c r="E78" s="119" t="s">
        <v>36</v>
      </c>
      <c r="F78" s="119">
        <v>1</v>
      </c>
      <c r="G78" s="119"/>
      <c r="H78" s="119">
        <v>1</v>
      </c>
      <c r="I78" s="119">
        <v>1</v>
      </c>
      <c r="J78" s="119">
        <v>1</v>
      </c>
      <c r="K78" s="119">
        <v>1</v>
      </c>
      <c r="L78" s="97">
        <v>100</v>
      </c>
      <c r="M78" s="97">
        <v>100</v>
      </c>
      <c r="N78" s="98">
        <v>100</v>
      </c>
      <c r="O78" s="98">
        <v>66.666666666666657</v>
      </c>
      <c r="P78" s="98" t="s">
        <v>41</v>
      </c>
      <c r="Q78" s="98">
        <v>100</v>
      </c>
      <c r="R78" s="98">
        <v>100</v>
      </c>
      <c r="S78" s="98">
        <v>100</v>
      </c>
      <c r="T78" s="98" t="s">
        <v>41</v>
      </c>
      <c r="U78" s="99">
        <v>100</v>
      </c>
    </row>
    <row r="79" spans="2:21">
      <c r="B79" s="95" t="s">
        <v>49</v>
      </c>
      <c r="C79" s="119" t="s">
        <v>36</v>
      </c>
      <c r="D79" s="119">
        <v>1</v>
      </c>
      <c r="E79" s="119">
        <v>0.96551724137931039</v>
      </c>
      <c r="F79" s="119">
        <v>1</v>
      </c>
      <c r="G79" s="119"/>
      <c r="H79" s="119">
        <v>0.94</v>
      </c>
      <c r="I79" s="119">
        <v>0.90384615384615385</v>
      </c>
      <c r="J79" s="119">
        <v>0.93333333333333335</v>
      </c>
      <c r="K79" s="119">
        <v>0.93181818181818177</v>
      </c>
      <c r="L79" s="97">
        <v>90.909090909090907</v>
      </c>
      <c r="M79" s="97">
        <v>88.709677419354833</v>
      </c>
      <c r="N79" s="98">
        <v>95.454545454545453</v>
      </c>
      <c r="O79" s="98">
        <v>89.743589743589752</v>
      </c>
      <c r="P79" s="98">
        <v>95.238095238095227</v>
      </c>
      <c r="Q79" s="98">
        <v>97.727272727272734</v>
      </c>
      <c r="R79" s="98">
        <v>91.428571428571431</v>
      </c>
      <c r="S79" s="109">
        <v>83.333333333333343</v>
      </c>
      <c r="T79" s="109">
        <v>93.103448275862064</v>
      </c>
      <c r="U79" s="99">
        <v>86.486486486486484</v>
      </c>
    </row>
    <row r="80" spans="2:21">
      <c r="B80" s="95" t="s">
        <v>50</v>
      </c>
      <c r="C80" s="119" t="s">
        <v>36</v>
      </c>
      <c r="D80" s="119">
        <v>0.93333333333333335</v>
      </c>
      <c r="E80" s="119">
        <v>0.9</v>
      </c>
      <c r="F80" s="119">
        <v>0.88571428571428568</v>
      </c>
      <c r="G80" s="119"/>
      <c r="H80" s="119">
        <v>0.86956521739130432</v>
      </c>
      <c r="I80" s="119">
        <v>0.85365853658536583</v>
      </c>
      <c r="J80" s="119">
        <v>0.95833333333333337</v>
      </c>
      <c r="K80" s="119">
        <v>0.8571428571428571</v>
      </c>
      <c r="L80" s="97">
        <v>91.666666666666657</v>
      </c>
      <c r="M80" s="97">
        <v>96.428571428571431</v>
      </c>
      <c r="N80" s="98">
        <v>76</v>
      </c>
      <c r="O80" s="98">
        <v>83.333333333333343</v>
      </c>
      <c r="P80" s="98">
        <v>96.666666666666671</v>
      </c>
      <c r="Q80" s="98">
        <v>83.333333333333343</v>
      </c>
      <c r="R80" s="98">
        <v>91.428571428571431</v>
      </c>
      <c r="S80" s="109">
        <v>93.75</v>
      </c>
      <c r="T80" s="109">
        <v>93.333333333333329</v>
      </c>
      <c r="U80" s="99">
        <v>88.888888888888886</v>
      </c>
    </row>
    <row r="81" spans="2:21">
      <c r="B81" s="100" t="s">
        <v>119</v>
      </c>
      <c r="C81" s="120"/>
      <c r="D81" s="120"/>
      <c r="E81" s="120"/>
      <c r="F81" s="120"/>
      <c r="G81" s="120"/>
      <c r="H81" s="120"/>
      <c r="I81" s="120"/>
      <c r="J81" s="120"/>
      <c r="K81" s="120"/>
      <c r="L81" s="102" t="s">
        <v>41</v>
      </c>
      <c r="M81" s="102" t="s">
        <v>41</v>
      </c>
      <c r="N81" s="102" t="s">
        <v>41</v>
      </c>
      <c r="O81" s="102" t="s">
        <v>41</v>
      </c>
      <c r="P81" s="102" t="s">
        <v>41</v>
      </c>
      <c r="Q81" s="102" t="s">
        <v>41</v>
      </c>
      <c r="R81" s="102" t="s">
        <v>41</v>
      </c>
      <c r="S81" s="102" t="s">
        <v>41</v>
      </c>
      <c r="T81" s="102">
        <v>100</v>
      </c>
      <c r="U81" s="104">
        <v>100</v>
      </c>
    </row>
    <row r="82" spans="2:21">
      <c r="B82" s="90" t="s">
        <v>51</v>
      </c>
      <c r="C82" s="121" t="s">
        <v>36</v>
      </c>
      <c r="D82" s="121" t="s">
        <v>36</v>
      </c>
      <c r="E82" s="121" t="s">
        <v>36</v>
      </c>
      <c r="F82" s="121" t="s">
        <v>36</v>
      </c>
      <c r="G82" s="121"/>
      <c r="H82" s="121">
        <v>0.95348837209302328</v>
      </c>
      <c r="I82" s="121">
        <v>0.97727272727272729</v>
      </c>
      <c r="J82" s="121">
        <v>1</v>
      </c>
      <c r="K82" s="121">
        <v>1</v>
      </c>
      <c r="L82" s="106">
        <v>94.642857142857139</v>
      </c>
      <c r="M82" s="106">
        <v>92.982456140350877</v>
      </c>
      <c r="N82" s="107">
        <v>89.0625</v>
      </c>
      <c r="O82" s="107">
        <v>100</v>
      </c>
      <c r="P82" s="107">
        <v>93.75</v>
      </c>
      <c r="Q82" s="107">
        <v>98.701298701298697</v>
      </c>
      <c r="R82" s="107">
        <v>93.150684931506845</v>
      </c>
      <c r="S82" s="107">
        <v>90.476190476190482</v>
      </c>
      <c r="T82" s="107">
        <v>98.387096774193552</v>
      </c>
      <c r="U82" s="108">
        <v>94.339622641509436</v>
      </c>
    </row>
    <row r="83" spans="2:21">
      <c r="B83" s="95" t="s">
        <v>108</v>
      </c>
      <c r="C83" s="119" t="s">
        <v>36</v>
      </c>
      <c r="D83" s="119" t="s">
        <v>36</v>
      </c>
      <c r="E83" s="119" t="s">
        <v>36</v>
      </c>
      <c r="F83" s="119" t="s">
        <v>36</v>
      </c>
      <c r="G83" s="119"/>
      <c r="H83" s="119">
        <v>0.9</v>
      </c>
      <c r="I83" s="119">
        <v>1</v>
      </c>
      <c r="J83" s="119">
        <v>1</v>
      </c>
      <c r="K83" s="119">
        <v>1</v>
      </c>
      <c r="L83" s="97">
        <v>100</v>
      </c>
      <c r="M83" s="97">
        <v>90.909090909090907</v>
      </c>
      <c r="N83" s="98">
        <v>100</v>
      </c>
      <c r="O83" s="98">
        <v>100</v>
      </c>
      <c r="P83" s="98">
        <v>90</v>
      </c>
      <c r="Q83" s="98">
        <v>93.75</v>
      </c>
      <c r="R83" s="109">
        <v>92.857142857142861</v>
      </c>
      <c r="S83" s="109">
        <v>90</v>
      </c>
      <c r="T83" s="109">
        <v>100</v>
      </c>
      <c r="U83" s="99">
        <v>100</v>
      </c>
    </row>
    <row r="84" spans="2:21">
      <c r="B84" s="95" t="s">
        <v>109</v>
      </c>
      <c r="C84" s="119" t="s">
        <v>36</v>
      </c>
      <c r="D84" s="119" t="s">
        <v>36</v>
      </c>
      <c r="E84" s="119" t="s">
        <v>36</v>
      </c>
      <c r="F84" s="119" t="s">
        <v>36</v>
      </c>
      <c r="G84" s="119"/>
      <c r="H84" s="119" t="s">
        <v>36</v>
      </c>
      <c r="I84" s="119" t="s">
        <v>36</v>
      </c>
      <c r="J84" s="119">
        <v>1</v>
      </c>
      <c r="K84" s="119">
        <v>1</v>
      </c>
      <c r="L84" s="97">
        <v>92.857142857142861</v>
      </c>
      <c r="M84" s="97">
        <v>85.714285714285708</v>
      </c>
      <c r="N84" s="98">
        <v>73.333333333333329</v>
      </c>
      <c r="O84" s="98">
        <v>100</v>
      </c>
      <c r="P84" s="98">
        <v>100</v>
      </c>
      <c r="Q84" s="98">
        <v>100</v>
      </c>
      <c r="R84" s="98">
        <v>92.307692307692307</v>
      </c>
      <c r="S84" s="109">
        <v>100</v>
      </c>
      <c r="T84" s="109">
        <v>100</v>
      </c>
      <c r="U84" s="99">
        <v>100</v>
      </c>
    </row>
    <row r="85" spans="2:21">
      <c r="B85" s="95" t="s">
        <v>52</v>
      </c>
      <c r="C85" s="119" t="s">
        <v>36</v>
      </c>
      <c r="D85" s="119" t="s">
        <v>36</v>
      </c>
      <c r="E85" s="119" t="s">
        <v>36</v>
      </c>
      <c r="F85" s="119" t="s">
        <v>36</v>
      </c>
      <c r="G85" s="119"/>
      <c r="H85" s="119">
        <v>1</v>
      </c>
      <c r="I85" s="119">
        <v>1</v>
      </c>
      <c r="J85" s="119">
        <v>1</v>
      </c>
      <c r="K85" s="119">
        <v>1</v>
      </c>
      <c r="L85" s="97">
        <v>94.117647058823522</v>
      </c>
      <c r="M85" s="97">
        <v>94.73684210526315</v>
      </c>
      <c r="N85" s="98">
        <v>90</v>
      </c>
      <c r="O85" s="98">
        <v>100</v>
      </c>
      <c r="P85" s="98">
        <v>92.307692307692307</v>
      </c>
      <c r="Q85" s="98">
        <v>100</v>
      </c>
      <c r="R85" s="98">
        <v>88.888888888888886</v>
      </c>
      <c r="S85" s="109">
        <v>76.19047619047619</v>
      </c>
      <c r="T85" s="109">
        <v>94.73684210526315</v>
      </c>
      <c r="U85" s="99">
        <v>81.25</v>
      </c>
    </row>
    <row r="86" spans="2:21">
      <c r="B86" s="100" t="s">
        <v>54</v>
      </c>
      <c r="C86" s="120" t="s">
        <v>36</v>
      </c>
      <c r="D86" s="120" t="s">
        <v>36</v>
      </c>
      <c r="E86" s="120" t="s">
        <v>36</v>
      </c>
      <c r="F86" s="120" t="s">
        <v>36</v>
      </c>
      <c r="G86" s="120"/>
      <c r="H86" s="120">
        <v>1</v>
      </c>
      <c r="I86" s="120">
        <v>0.90909090909090906</v>
      </c>
      <c r="J86" s="120">
        <v>1</v>
      </c>
      <c r="K86" s="120">
        <v>1</v>
      </c>
      <c r="L86" s="102">
        <v>100</v>
      </c>
      <c r="M86" s="102">
        <v>100</v>
      </c>
      <c r="N86" s="103">
        <v>94.117647058823522</v>
      </c>
      <c r="O86" s="103">
        <v>100</v>
      </c>
      <c r="P86" s="103">
        <v>94.444444444444443</v>
      </c>
      <c r="Q86" s="103">
        <v>100</v>
      </c>
      <c r="R86" s="110">
        <v>96.428571428571431</v>
      </c>
      <c r="S86" s="110">
        <v>100</v>
      </c>
      <c r="T86" s="110">
        <v>100</v>
      </c>
      <c r="U86" s="104">
        <v>100</v>
      </c>
    </row>
    <row r="87" spans="2:21">
      <c r="B87" s="90" t="s">
        <v>60</v>
      </c>
      <c r="C87" s="121">
        <v>0.95652173913043481</v>
      </c>
      <c r="D87" s="121">
        <v>0.90909090909090906</v>
      </c>
      <c r="E87" s="121">
        <v>0.95238095238095233</v>
      </c>
      <c r="F87" s="121">
        <v>1</v>
      </c>
      <c r="G87" s="121"/>
      <c r="H87" s="121">
        <v>0.92592592592592593</v>
      </c>
      <c r="I87" s="121">
        <v>0.97435897435897434</v>
      </c>
      <c r="J87" s="121">
        <v>1</v>
      </c>
      <c r="K87" s="121">
        <v>0.97142857142857142</v>
      </c>
      <c r="L87" s="106">
        <v>96.875</v>
      </c>
      <c r="M87" s="106">
        <v>92.682926829268297</v>
      </c>
      <c r="N87" s="107">
        <v>93.103448275862064</v>
      </c>
      <c r="O87" s="107">
        <v>96.875</v>
      </c>
      <c r="P87" s="107">
        <v>85</v>
      </c>
      <c r="Q87" s="107">
        <v>97.368421052631575</v>
      </c>
      <c r="R87" s="107">
        <v>97.222222222222214</v>
      </c>
      <c r="S87" s="107">
        <v>94.117647058823522</v>
      </c>
      <c r="T87" s="107">
        <v>97.435897435897431</v>
      </c>
      <c r="U87" s="108">
        <v>83.333333333333343</v>
      </c>
    </row>
    <row r="88" spans="2:21">
      <c r="B88" s="95" t="s">
        <v>61</v>
      </c>
      <c r="C88" s="119">
        <v>0.91666666666666663</v>
      </c>
      <c r="D88" s="119">
        <v>0.77777777777777779</v>
      </c>
      <c r="E88" s="119">
        <v>1</v>
      </c>
      <c r="F88" s="119">
        <v>1</v>
      </c>
      <c r="G88" s="119"/>
      <c r="H88" s="119">
        <v>0.88235294117647056</v>
      </c>
      <c r="I88" s="119">
        <v>1</v>
      </c>
      <c r="J88" s="119">
        <v>1</v>
      </c>
      <c r="K88" s="119">
        <v>0.92307692307692313</v>
      </c>
      <c r="L88" s="97">
        <v>91.666666666666657</v>
      </c>
      <c r="M88" s="97">
        <v>100</v>
      </c>
      <c r="N88" s="109">
        <v>92.307692307692307</v>
      </c>
      <c r="O88" s="98">
        <v>93.333333333333329</v>
      </c>
      <c r="P88" s="98">
        <v>94.117647058823522</v>
      </c>
      <c r="Q88" s="98">
        <v>93.333333333333329</v>
      </c>
      <c r="R88" s="98">
        <v>93.333333333333329</v>
      </c>
      <c r="S88" s="98">
        <v>92.307692307692307</v>
      </c>
      <c r="T88" s="98">
        <v>92.857142857142861</v>
      </c>
      <c r="U88" s="99">
        <v>75</v>
      </c>
    </row>
    <row r="89" spans="2:21" ht="15.75" thickBot="1">
      <c r="B89" s="111" t="s">
        <v>62</v>
      </c>
      <c r="C89" s="122">
        <v>1</v>
      </c>
      <c r="D89" s="122">
        <v>1</v>
      </c>
      <c r="E89" s="122">
        <v>0.88888888888888884</v>
      </c>
      <c r="F89" s="122">
        <v>1</v>
      </c>
      <c r="G89" s="122"/>
      <c r="H89" s="122">
        <v>1</v>
      </c>
      <c r="I89" s="122">
        <v>0.95</v>
      </c>
      <c r="J89" s="122">
        <v>1</v>
      </c>
      <c r="K89" s="122">
        <v>1</v>
      </c>
      <c r="L89" s="113">
        <v>100</v>
      </c>
      <c r="M89" s="113">
        <v>86.36363636363636</v>
      </c>
      <c r="N89" s="123">
        <v>93.75</v>
      </c>
      <c r="O89" s="114">
        <v>100</v>
      </c>
      <c r="P89" s="114">
        <v>78.260869565217391</v>
      </c>
      <c r="Q89" s="114">
        <v>100</v>
      </c>
      <c r="R89" s="114">
        <v>100</v>
      </c>
      <c r="S89" s="114">
        <v>95.238095238095227</v>
      </c>
      <c r="T89" s="114">
        <v>100</v>
      </c>
      <c r="U89" s="115">
        <v>88.888888888888886</v>
      </c>
    </row>
    <row r="90" spans="2:21" ht="15.75" thickTop="1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</row>
    <row r="91" spans="2:21">
      <c r="B91" s="40" t="s">
        <v>63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</row>
    <row r="92" spans="2:21">
      <c r="B92" s="41" t="s">
        <v>64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</row>
    <row r="93" spans="2:21">
      <c r="B93" s="42" t="s">
        <v>110</v>
      </c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</row>
    <row r="94" spans="2:21">
      <c r="B94" s="42" t="s">
        <v>111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</row>
    <row r="95" spans="2:21">
      <c r="B95" s="42" t="s">
        <v>112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</row>
    <row r="96" spans="2:21">
      <c r="B96" s="42" t="s">
        <v>125</v>
      </c>
    </row>
    <row r="97" spans="2:2">
      <c r="B97" s="42" t="s">
        <v>117</v>
      </c>
    </row>
  </sheetData>
  <mergeCells count="4">
    <mergeCell ref="B2:B3"/>
    <mergeCell ref="L2:U3"/>
    <mergeCell ref="B51:B52"/>
    <mergeCell ref="L51:U52"/>
  </mergeCells>
  <printOptions horizontalCentered="1" verticalCentered="1"/>
  <pageMargins left="0.70866141732283505" right="0.70866141732283505" top="0.74803149606299202" bottom="0.74803149606299202" header="0.31496062992126" footer="0.31496062992126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B9C7-7769-419D-8361-C54B438E311B}">
  <sheetPr>
    <tabColor rgb="FF00B050"/>
  </sheetPr>
  <dimension ref="B1:X235"/>
  <sheetViews>
    <sheetView view="pageBreakPreview" zoomScale="80" zoomScaleNormal="80" zoomScaleSheetLayoutView="80" workbookViewId="0"/>
  </sheetViews>
  <sheetFormatPr defaultRowHeight="15"/>
  <cols>
    <col min="1" max="1" width="3.42578125" customWidth="1"/>
    <col min="2" max="2" width="47" customWidth="1"/>
    <col min="3" max="5" width="0" hidden="1" customWidth="1"/>
    <col min="6" max="8" width="11.7109375" hidden="1" customWidth="1"/>
    <col min="9" max="18" width="11.7109375" customWidth="1"/>
  </cols>
  <sheetData>
    <row r="1" spans="2:18" ht="17.25" thickTop="1" thickBo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5.6" customHeight="1">
      <c r="B2" s="163" t="s">
        <v>1</v>
      </c>
      <c r="C2" s="3"/>
      <c r="D2" s="4"/>
      <c r="E2" s="5"/>
      <c r="F2" s="137"/>
      <c r="G2" s="137"/>
      <c r="H2" s="137"/>
      <c r="I2" s="156" t="s">
        <v>2</v>
      </c>
      <c r="J2" s="157"/>
      <c r="K2" s="157"/>
      <c r="L2" s="157"/>
      <c r="M2" s="157"/>
      <c r="N2" s="157"/>
      <c r="O2" s="157"/>
      <c r="P2" s="157"/>
      <c r="Q2" s="157"/>
      <c r="R2" s="158"/>
    </row>
    <row r="3" spans="2:18" ht="15" customHeight="1">
      <c r="B3" s="164"/>
      <c r="C3" s="6"/>
      <c r="D3" s="7"/>
      <c r="E3" s="7"/>
      <c r="F3" s="138"/>
      <c r="G3" s="138"/>
      <c r="H3" s="138"/>
      <c r="I3" s="159"/>
      <c r="J3" s="159"/>
      <c r="K3" s="159"/>
      <c r="L3" s="159"/>
      <c r="M3" s="159"/>
      <c r="N3" s="159"/>
      <c r="O3" s="159"/>
      <c r="P3" s="159"/>
      <c r="Q3" s="159"/>
      <c r="R3" s="160"/>
    </row>
    <row r="4" spans="2:18" ht="15" customHeight="1">
      <c r="B4" s="165"/>
      <c r="C4" s="8"/>
      <c r="D4" s="9"/>
      <c r="E4" s="9"/>
      <c r="F4" s="139"/>
      <c r="G4" s="139"/>
      <c r="H4" s="139"/>
      <c r="I4" s="161"/>
      <c r="J4" s="161"/>
      <c r="K4" s="161"/>
      <c r="L4" s="161"/>
      <c r="M4" s="161"/>
      <c r="N4" s="161"/>
      <c r="O4" s="161"/>
      <c r="P4" s="161"/>
      <c r="Q4" s="161"/>
      <c r="R4" s="162"/>
    </row>
    <row r="5" spans="2:18" ht="15.75">
      <c r="B5" s="10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2" t="s">
        <v>16</v>
      </c>
      <c r="O5" s="11" t="s">
        <v>17</v>
      </c>
      <c r="P5" s="12" t="s">
        <v>18</v>
      </c>
      <c r="Q5" s="11" t="s">
        <v>121</v>
      </c>
      <c r="R5" s="124" t="s">
        <v>126</v>
      </c>
    </row>
    <row r="6" spans="2:18" ht="15.75">
      <c r="B6" s="13" t="s">
        <v>19</v>
      </c>
      <c r="C6" s="14" t="s">
        <v>20</v>
      </c>
      <c r="D6" s="14" t="s">
        <v>21</v>
      </c>
      <c r="E6" s="14" t="s">
        <v>22</v>
      </c>
      <c r="F6" s="14" t="s">
        <v>23</v>
      </c>
      <c r="G6" s="14" t="s">
        <v>24</v>
      </c>
      <c r="H6" s="14" t="s">
        <v>25</v>
      </c>
      <c r="I6" s="14" t="s">
        <v>26</v>
      </c>
      <c r="J6" s="15" t="s">
        <v>27</v>
      </c>
      <c r="K6" s="15" t="s">
        <v>28</v>
      </c>
      <c r="L6" s="15" t="s">
        <v>29</v>
      </c>
      <c r="M6" s="16" t="s">
        <v>30</v>
      </c>
      <c r="N6" s="12" t="s">
        <v>31</v>
      </c>
      <c r="O6" s="11" t="s">
        <v>32</v>
      </c>
      <c r="P6" s="12" t="s">
        <v>33</v>
      </c>
      <c r="Q6" s="11" t="s">
        <v>120</v>
      </c>
      <c r="R6" s="124" t="s">
        <v>122</v>
      </c>
    </row>
    <row r="7" spans="2:18">
      <c r="B7" s="17" t="s">
        <v>34</v>
      </c>
      <c r="C7" s="18">
        <v>0.94230769230769229</v>
      </c>
      <c r="D7" s="18">
        <v>0.97058823529411764</v>
      </c>
      <c r="E7" s="18">
        <v>0.9555555555555556</v>
      </c>
      <c r="F7" s="18">
        <v>0.90526315789473688</v>
      </c>
      <c r="G7" s="18">
        <v>0.94067796610169496</v>
      </c>
      <c r="H7" s="18">
        <v>0.94230769230769229</v>
      </c>
      <c r="I7" s="18">
        <v>0.9509803921568627</v>
      </c>
      <c r="J7" s="18">
        <v>0.94495412844036697</v>
      </c>
      <c r="K7" s="18">
        <v>0.92307692307692313</v>
      </c>
      <c r="L7" s="19">
        <v>0.97478991596638653</v>
      </c>
      <c r="M7" s="19">
        <v>0.88888888888888884</v>
      </c>
      <c r="N7" s="19">
        <v>0.9285714285714286</v>
      </c>
      <c r="O7" s="18">
        <v>0.96511627906976749</v>
      </c>
      <c r="P7" s="20">
        <v>0.93670886075949367</v>
      </c>
      <c r="Q7" s="125">
        <v>0.95588235294117652</v>
      </c>
      <c r="R7" s="126">
        <f>VLOOKUP($B7,[1]Retention!$B$187:$H$214,6,FALSE)</f>
        <v>0.95104895104895104</v>
      </c>
    </row>
    <row r="8" spans="2:18">
      <c r="B8" s="21" t="s">
        <v>35</v>
      </c>
      <c r="C8" s="22" t="s">
        <v>36</v>
      </c>
      <c r="D8" s="22" t="s">
        <v>36</v>
      </c>
      <c r="E8" s="22">
        <v>1</v>
      </c>
      <c r="F8" s="22">
        <v>0.9285714285714286</v>
      </c>
      <c r="G8" s="22">
        <v>1</v>
      </c>
      <c r="H8" s="22">
        <v>0.93333333333333335</v>
      </c>
      <c r="I8" s="22">
        <v>0.9642857142857143</v>
      </c>
      <c r="J8" s="22">
        <v>0.9285714285714286</v>
      </c>
      <c r="K8" s="22">
        <v>0.88888888888888884</v>
      </c>
      <c r="L8" s="23">
        <v>0.967741935483871</v>
      </c>
      <c r="M8" s="23">
        <v>0.96</v>
      </c>
      <c r="N8" s="23">
        <v>0.8214285714285714</v>
      </c>
      <c r="O8" s="22">
        <v>0.93333333333333335</v>
      </c>
      <c r="P8" s="24">
        <v>0.90322580645161288</v>
      </c>
      <c r="Q8" s="22">
        <v>0.92</v>
      </c>
      <c r="R8" s="127">
        <f>VLOOKUP($B8,[1]Retention!$B$187:$H$214,6,FALSE)</f>
        <v>0.90909090909090906</v>
      </c>
    </row>
    <row r="9" spans="2:18">
      <c r="B9" s="25" t="s">
        <v>37</v>
      </c>
      <c r="C9" s="26" t="s">
        <v>36</v>
      </c>
      <c r="D9" s="26" t="s">
        <v>36</v>
      </c>
      <c r="E9" s="26" t="s">
        <v>36</v>
      </c>
      <c r="F9" s="26">
        <v>0.6</v>
      </c>
      <c r="G9" s="26">
        <v>1</v>
      </c>
      <c r="H9" s="26">
        <v>0.8571428571428571</v>
      </c>
      <c r="I9" s="26">
        <v>1</v>
      </c>
      <c r="J9" s="26">
        <v>0.8</v>
      </c>
      <c r="K9" s="26">
        <v>0.5</v>
      </c>
      <c r="L9" s="27">
        <v>1</v>
      </c>
      <c r="M9" s="27">
        <v>1</v>
      </c>
      <c r="N9" s="27">
        <v>0.8</v>
      </c>
      <c r="O9" s="26">
        <v>1</v>
      </c>
      <c r="P9" s="28">
        <v>0.66666666666666663</v>
      </c>
      <c r="Q9" s="26">
        <v>0.75</v>
      </c>
      <c r="R9" s="128">
        <f>VLOOKUP($B9,[1]Retention!$B$187:$H$214,6,FALSE)</f>
        <v>0.66666666666666663</v>
      </c>
    </row>
    <row r="10" spans="2:18">
      <c r="B10" s="25" t="s">
        <v>38</v>
      </c>
      <c r="C10" s="26" t="s">
        <v>36</v>
      </c>
      <c r="D10" s="26" t="s">
        <v>36</v>
      </c>
      <c r="E10" s="26">
        <v>1</v>
      </c>
      <c r="F10" s="26">
        <v>1</v>
      </c>
      <c r="G10" s="26">
        <v>1</v>
      </c>
      <c r="H10" s="26">
        <v>1</v>
      </c>
      <c r="I10" s="26">
        <v>0.88888888888888884</v>
      </c>
      <c r="J10" s="26">
        <v>1</v>
      </c>
      <c r="K10" s="26">
        <v>1</v>
      </c>
      <c r="L10" s="27">
        <v>1</v>
      </c>
      <c r="M10" s="27">
        <v>1</v>
      </c>
      <c r="N10" s="27">
        <v>0.8</v>
      </c>
      <c r="O10" s="26">
        <v>0.88888888888888884</v>
      </c>
      <c r="P10" s="28">
        <v>1</v>
      </c>
      <c r="Q10" s="26">
        <v>0.8571428571428571</v>
      </c>
      <c r="R10" s="128">
        <f>VLOOKUP($B10,[1]Retention!$B$187:$H$214,6,FALSE)</f>
        <v>0.8</v>
      </c>
    </row>
    <row r="11" spans="2:18">
      <c r="B11" s="29" t="s">
        <v>39</v>
      </c>
      <c r="C11" s="30" t="s">
        <v>36</v>
      </c>
      <c r="D11" s="30" t="s">
        <v>36</v>
      </c>
      <c r="E11" s="30">
        <v>1</v>
      </c>
      <c r="F11" s="30">
        <v>1</v>
      </c>
      <c r="G11" s="30">
        <v>1</v>
      </c>
      <c r="H11" s="30">
        <v>0.93333333333333335</v>
      </c>
      <c r="I11" s="30">
        <v>1</v>
      </c>
      <c r="J11" s="30">
        <v>0.9285714285714286</v>
      </c>
      <c r="K11" s="30">
        <v>1</v>
      </c>
      <c r="L11" s="31">
        <v>0.94444444444444442</v>
      </c>
      <c r="M11" s="31">
        <v>0.93333333333333335</v>
      </c>
      <c r="N11" s="31">
        <v>0.84615384615384615</v>
      </c>
      <c r="O11" s="30">
        <v>0.93333333333333335</v>
      </c>
      <c r="P11" s="31">
        <v>0.93333333333333335</v>
      </c>
      <c r="Q11" s="30">
        <v>1</v>
      </c>
      <c r="R11" s="129">
        <f>VLOOKUP($B11,[1]Retention!$B$187:$H$214,6,FALSE)</f>
        <v>1</v>
      </c>
    </row>
    <row r="12" spans="2:18">
      <c r="B12" s="21" t="s">
        <v>40</v>
      </c>
      <c r="C12" s="26"/>
      <c r="D12" s="26"/>
      <c r="E12" s="26"/>
      <c r="F12" s="22" t="s">
        <v>36</v>
      </c>
      <c r="G12" s="22" t="s">
        <v>36</v>
      </c>
      <c r="H12" s="22" t="s">
        <v>36</v>
      </c>
      <c r="I12" s="22" t="s">
        <v>36</v>
      </c>
      <c r="J12" s="22" t="s">
        <v>36</v>
      </c>
      <c r="K12" s="22" t="s">
        <v>36</v>
      </c>
      <c r="L12" s="22" t="s">
        <v>36</v>
      </c>
      <c r="M12" s="22" t="s">
        <v>36</v>
      </c>
      <c r="N12" s="22" t="s">
        <v>36</v>
      </c>
      <c r="O12" s="22">
        <v>0.8</v>
      </c>
      <c r="P12" s="24" t="s">
        <v>41</v>
      </c>
      <c r="Q12" s="22">
        <v>1</v>
      </c>
      <c r="R12" s="127">
        <f>VLOOKUP($B12,[1]Retention!$B$187:$H$214,6,FALSE)</f>
        <v>1</v>
      </c>
    </row>
    <row r="13" spans="2:18">
      <c r="B13" s="25" t="s">
        <v>42</v>
      </c>
      <c r="C13" s="26"/>
      <c r="D13" s="26"/>
      <c r="E13" s="26"/>
      <c r="F13" s="26" t="s">
        <v>36</v>
      </c>
      <c r="G13" s="26" t="s">
        <v>36</v>
      </c>
      <c r="H13" s="26" t="s">
        <v>36</v>
      </c>
      <c r="I13" s="26" t="s">
        <v>36</v>
      </c>
      <c r="J13" s="26" t="s">
        <v>36</v>
      </c>
      <c r="K13" s="26" t="s">
        <v>36</v>
      </c>
      <c r="L13" s="26" t="s">
        <v>36</v>
      </c>
      <c r="M13" s="26" t="s">
        <v>36</v>
      </c>
      <c r="N13" s="26" t="s">
        <v>36</v>
      </c>
      <c r="O13" s="26">
        <v>0.8</v>
      </c>
      <c r="P13" s="31" t="s">
        <v>41</v>
      </c>
      <c r="Q13" s="30">
        <v>1</v>
      </c>
      <c r="R13" s="129">
        <f>VLOOKUP($B13,[1]Retention!$B$187:$H$214,6,FALSE)</f>
        <v>1</v>
      </c>
    </row>
    <row r="14" spans="2:18">
      <c r="B14" s="33" t="s">
        <v>43</v>
      </c>
      <c r="C14" s="34">
        <v>0.95238095238095233</v>
      </c>
      <c r="D14" s="34">
        <v>0.96551724137931039</v>
      </c>
      <c r="E14" s="34">
        <v>0.93478260869565222</v>
      </c>
      <c r="F14" s="34">
        <v>0.88888888888888884</v>
      </c>
      <c r="G14" s="34">
        <v>0.89830508474576276</v>
      </c>
      <c r="H14" s="34">
        <v>0.94230769230769229</v>
      </c>
      <c r="I14" s="34">
        <v>0.90909090909090906</v>
      </c>
      <c r="J14" s="34">
        <v>0.91111111111111109</v>
      </c>
      <c r="K14" s="34">
        <v>0.92727272727272725</v>
      </c>
      <c r="L14" s="35">
        <v>0.96491228070175439</v>
      </c>
      <c r="M14" s="35">
        <v>0.84444444444444444</v>
      </c>
      <c r="N14" s="35">
        <v>0.93506493506493504</v>
      </c>
      <c r="O14" s="34">
        <v>0.97222222222222221</v>
      </c>
      <c r="P14" s="24">
        <v>0.92957746478873238</v>
      </c>
      <c r="Q14" s="22">
        <v>0.96</v>
      </c>
      <c r="R14" s="127">
        <f>VLOOKUP($B14,[1]Retention!$B$187:$H$214,6,FALSE)</f>
        <v>0.96296296296296291</v>
      </c>
    </row>
    <row r="15" spans="2:18">
      <c r="B15" s="25" t="s">
        <v>44</v>
      </c>
      <c r="C15" s="26">
        <v>1</v>
      </c>
      <c r="D15" s="26">
        <v>0.9</v>
      </c>
      <c r="E15" s="26">
        <v>1</v>
      </c>
      <c r="F15" s="26">
        <v>1</v>
      </c>
      <c r="G15" s="26">
        <v>0.75</v>
      </c>
      <c r="H15" s="26">
        <v>1</v>
      </c>
      <c r="I15" s="26">
        <v>1</v>
      </c>
      <c r="J15" s="26">
        <v>0.88888888888888884</v>
      </c>
      <c r="K15" s="26">
        <v>1</v>
      </c>
      <c r="L15" s="27">
        <v>1</v>
      </c>
      <c r="M15" s="27">
        <v>0.8</v>
      </c>
      <c r="N15" s="27">
        <v>0.8571428571428571</v>
      </c>
      <c r="O15" s="26">
        <v>1</v>
      </c>
      <c r="P15" s="28">
        <v>1</v>
      </c>
      <c r="Q15" s="26">
        <v>1</v>
      </c>
      <c r="R15" s="128">
        <f>VLOOKUP($B15,[1]Retention!$B$187:$H$214,6,FALSE)</f>
        <v>1</v>
      </c>
    </row>
    <row r="16" spans="2:18">
      <c r="B16" s="25" t="s">
        <v>45</v>
      </c>
      <c r="C16" s="26" t="s">
        <v>36</v>
      </c>
      <c r="D16" s="26" t="s">
        <v>36</v>
      </c>
      <c r="E16" s="26" t="s">
        <v>36</v>
      </c>
      <c r="F16" s="26" t="s">
        <v>36</v>
      </c>
      <c r="G16" s="26" t="s">
        <v>36</v>
      </c>
      <c r="H16" s="26" t="s">
        <v>36</v>
      </c>
      <c r="I16" s="26" t="s">
        <v>36</v>
      </c>
      <c r="J16" s="26" t="s">
        <v>36</v>
      </c>
      <c r="K16" s="26">
        <v>1</v>
      </c>
      <c r="L16" s="27">
        <v>1</v>
      </c>
      <c r="M16" s="27">
        <v>1</v>
      </c>
      <c r="N16" s="27">
        <v>1</v>
      </c>
      <c r="O16" s="26">
        <v>1</v>
      </c>
      <c r="P16" s="28">
        <v>1</v>
      </c>
      <c r="Q16" s="26">
        <v>0.75</v>
      </c>
      <c r="R16" s="128">
        <f>VLOOKUP($B16,[1]Retention!$B$187:$H$214,6,FALSE)</f>
        <v>0.83333333333333337</v>
      </c>
    </row>
    <row r="17" spans="2:18">
      <c r="B17" s="25" t="s">
        <v>46</v>
      </c>
      <c r="C17" s="26"/>
      <c r="D17" s="26"/>
      <c r="E17" s="26"/>
      <c r="F17" s="26" t="s">
        <v>36</v>
      </c>
      <c r="G17" s="26" t="s">
        <v>36</v>
      </c>
      <c r="H17" s="26" t="s">
        <v>36</v>
      </c>
      <c r="I17" s="26" t="s">
        <v>36</v>
      </c>
      <c r="J17" s="26" t="s">
        <v>36</v>
      </c>
      <c r="K17" s="26" t="s">
        <v>36</v>
      </c>
      <c r="L17" s="26" t="s">
        <v>36</v>
      </c>
      <c r="M17" s="26" t="s">
        <v>36</v>
      </c>
      <c r="N17" s="26" t="s">
        <v>36</v>
      </c>
      <c r="O17" s="26">
        <v>1</v>
      </c>
      <c r="P17" s="28">
        <v>1</v>
      </c>
      <c r="Q17" s="26">
        <v>1</v>
      </c>
      <c r="R17" s="128">
        <f>VLOOKUP($B17,[1]Retention!$B$187:$H$214,6,FALSE)</f>
        <v>1</v>
      </c>
    </row>
    <row r="18" spans="2:18">
      <c r="B18" s="25" t="s">
        <v>47</v>
      </c>
      <c r="C18" s="26">
        <v>1</v>
      </c>
      <c r="D18" s="26">
        <v>0.8571428571428571</v>
      </c>
      <c r="E18" s="26">
        <v>1</v>
      </c>
      <c r="F18" s="26">
        <v>0.83333333333333337</v>
      </c>
      <c r="G18" s="26">
        <v>1</v>
      </c>
      <c r="H18" s="26">
        <v>0.6</v>
      </c>
      <c r="I18" s="26">
        <v>0.5</v>
      </c>
      <c r="J18" s="26">
        <v>1</v>
      </c>
      <c r="K18" s="26">
        <v>1</v>
      </c>
      <c r="L18" s="27">
        <v>1</v>
      </c>
      <c r="M18" s="27">
        <v>0.66666666666666663</v>
      </c>
      <c r="N18" s="27">
        <v>1</v>
      </c>
      <c r="O18" s="26">
        <v>1</v>
      </c>
      <c r="P18" s="28">
        <v>1</v>
      </c>
      <c r="Q18" s="26">
        <v>1</v>
      </c>
      <c r="R18" s="128">
        <f>VLOOKUP($B18,[1]Retention!$B$187:$H$214,6,FALSE)</f>
        <v>1</v>
      </c>
    </row>
    <row r="19" spans="2:18">
      <c r="B19" s="25" t="s">
        <v>48</v>
      </c>
      <c r="C19" s="26">
        <v>1</v>
      </c>
      <c r="D19" s="26">
        <v>1</v>
      </c>
      <c r="E19" s="26">
        <v>1</v>
      </c>
      <c r="F19" s="26">
        <v>1</v>
      </c>
      <c r="G19" s="26">
        <v>1</v>
      </c>
      <c r="H19" s="26">
        <v>1</v>
      </c>
      <c r="I19" s="26">
        <v>1</v>
      </c>
      <c r="J19" s="26">
        <v>1</v>
      </c>
      <c r="K19" s="26">
        <v>1</v>
      </c>
      <c r="L19" s="27">
        <v>1</v>
      </c>
      <c r="M19" s="27">
        <v>1</v>
      </c>
      <c r="N19" s="27">
        <v>0.90909090909090906</v>
      </c>
      <c r="O19" s="26">
        <v>1</v>
      </c>
      <c r="P19" s="28">
        <v>0.8666666666666667</v>
      </c>
      <c r="Q19" s="26">
        <v>0.93333333333333335</v>
      </c>
      <c r="R19" s="128">
        <f>VLOOKUP($B19,[1]Retention!$B$187:$H$214,6,FALSE)</f>
        <v>1</v>
      </c>
    </row>
    <row r="20" spans="2:18">
      <c r="B20" s="25" t="s">
        <v>49</v>
      </c>
      <c r="C20" s="26">
        <v>0.9285714285714286</v>
      </c>
      <c r="D20" s="26">
        <v>1</v>
      </c>
      <c r="E20" s="26">
        <v>0.94117647058823528</v>
      </c>
      <c r="F20" s="26">
        <v>0.83333333333333337</v>
      </c>
      <c r="G20" s="26">
        <v>0.85</v>
      </c>
      <c r="H20" s="26">
        <v>0.92307692307692313</v>
      </c>
      <c r="I20" s="26">
        <v>1</v>
      </c>
      <c r="J20" s="26">
        <v>0.91666666666666663</v>
      </c>
      <c r="K20" s="26">
        <v>0.94117647058823528</v>
      </c>
      <c r="L20" s="27">
        <v>0.875</v>
      </c>
      <c r="M20" s="27">
        <v>0.7</v>
      </c>
      <c r="N20" s="27">
        <v>1</v>
      </c>
      <c r="O20" s="26">
        <v>0.94736842105263153</v>
      </c>
      <c r="P20" s="28">
        <v>0.94736842105263153</v>
      </c>
      <c r="Q20" s="26">
        <v>1</v>
      </c>
      <c r="R20" s="128">
        <f>VLOOKUP($B20,[1]Retention!$B$187:$H$214,6,FALSE)</f>
        <v>1</v>
      </c>
    </row>
    <row r="21" spans="2:18">
      <c r="B21" s="29" t="s">
        <v>50</v>
      </c>
      <c r="C21" s="30">
        <v>0.90909090909090906</v>
      </c>
      <c r="D21" s="30">
        <v>1</v>
      </c>
      <c r="E21" s="30">
        <v>0.84615384615384615</v>
      </c>
      <c r="F21" s="30">
        <v>0.8666666666666667</v>
      </c>
      <c r="G21" s="30">
        <v>0.90909090909090906</v>
      </c>
      <c r="H21" s="30">
        <v>1</v>
      </c>
      <c r="I21" s="30">
        <v>0.8666666666666667</v>
      </c>
      <c r="J21" s="30">
        <v>0.83333333333333337</v>
      </c>
      <c r="K21" s="30">
        <v>0.8</v>
      </c>
      <c r="L21" s="31">
        <v>0.94444444444444442</v>
      </c>
      <c r="M21" s="31">
        <v>0.8666666666666667</v>
      </c>
      <c r="N21" s="31">
        <v>0.875</v>
      </c>
      <c r="O21" s="30">
        <v>0.94444444444444442</v>
      </c>
      <c r="P21" s="31">
        <v>0.88235294117647056</v>
      </c>
      <c r="Q21" s="30">
        <v>1</v>
      </c>
      <c r="R21" s="129">
        <f>VLOOKUP($B21,[1]Retention!$B$187:$H$214,6,FALSE)</f>
        <v>0.90909090909090906</v>
      </c>
    </row>
    <row r="22" spans="2:18">
      <c r="B22" s="21" t="s">
        <v>51</v>
      </c>
      <c r="C22" s="22" t="s">
        <v>36</v>
      </c>
      <c r="D22" s="22" t="s">
        <v>36</v>
      </c>
      <c r="E22" s="22" t="s">
        <v>36</v>
      </c>
      <c r="F22" s="22" t="s">
        <v>36</v>
      </c>
      <c r="G22" s="22">
        <v>0.94117647058823528</v>
      </c>
      <c r="H22" s="22">
        <v>1</v>
      </c>
      <c r="I22" s="22">
        <v>1</v>
      </c>
      <c r="J22" s="22">
        <v>1</v>
      </c>
      <c r="K22" s="22">
        <v>0.90476190476190477</v>
      </c>
      <c r="L22" s="23">
        <v>1</v>
      </c>
      <c r="M22" s="23">
        <v>0.92</v>
      </c>
      <c r="N22" s="23">
        <v>1</v>
      </c>
      <c r="O22" s="22">
        <v>0.97727272727272729</v>
      </c>
      <c r="P22" s="24">
        <v>0.96</v>
      </c>
      <c r="Q22" s="22">
        <v>0.96296296296296291</v>
      </c>
      <c r="R22" s="127">
        <f>VLOOKUP($B22,[1]Retention!$B$187:$H$214,6,FALSE)</f>
        <v>0.96875</v>
      </c>
    </row>
    <row r="23" spans="2:18">
      <c r="B23" s="25" t="s">
        <v>52</v>
      </c>
      <c r="C23" s="26" t="s">
        <v>36</v>
      </c>
      <c r="D23" s="26" t="s">
        <v>36</v>
      </c>
      <c r="E23" s="26" t="s">
        <v>36</v>
      </c>
      <c r="F23" s="26" t="s">
        <v>36</v>
      </c>
      <c r="G23" s="26">
        <v>0.8</v>
      </c>
      <c r="H23" s="26">
        <v>1</v>
      </c>
      <c r="I23" s="26">
        <v>1</v>
      </c>
      <c r="J23" s="26">
        <v>1</v>
      </c>
      <c r="K23" s="26">
        <v>0.8571428571428571</v>
      </c>
      <c r="L23" s="27">
        <v>1</v>
      </c>
      <c r="M23" s="27">
        <v>0.875</v>
      </c>
      <c r="N23" s="27">
        <v>1</v>
      </c>
      <c r="O23" s="26">
        <v>0.9375</v>
      </c>
      <c r="P23" s="28">
        <v>0.9</v>
      </c>
      <c r="Q23" s="26">
        <v>1</v>
      </c>
      <c r="R23" s="128">
        <f>VLOOKUP($B23,[1]Retention!$B$187:$H$214,6,FALSE)</f>
        <v>1</v>
      </c>
    </row>
    <row r="24" spans="2:18">
      <c r="B24" s="25" t="s">
        <v>53</v>
      </c>
      <c r="C24" s="26"/>
      <c r="D24" s="26"/>
      <c r="E24" s="26"/>
      <c r="F24" s="26" t="s">
        <v>36</v>
      </c>
      <c r="G24" s="26" t="s">
        <v>36</v>
      </c>
      <c r="H24" s="26" t="s">
        <v>36</v>
      </c>
      <c r="I24" s="26" t="s">
        <v>36</v>
      </c>
      <c r="J24" s="26" t="s">
        <v>36</v>
      </c>
      <c r="K24" s="26" t="s">
        <v>36</v>
      </c>
      <c r="L24" s="26" t="s">
        <v>36</v>
      </c>
      <c r="M24" s="26" t="s">
        <v>36</v>
      </c>
      <c r="N24" s="26" t="s">
        <v>36</v>
      </c>
      <c r="O24" s="26">
        <v>1</v>
      </c>
      <c r="P24" s="28">
        <v>1</v>
      </c>
      <c r="Q24" s="26">
        <v>0.75</v>
      </c>
      <c r="R24" s="128">
        <f>VLOOKUP($B24,[1]Retention!$B$187:$H$214,6,FALSE)</f>
        <v>1</v>
      </c>
    </row>
    <row r="25" spans="2:18">
      <c r="B25" s="25" t="s">
        <v>54</v>
      </c>
      <c r="C25" s="26" t="s">
        <v>36</v>
      </c>
      <c r="D25" s="26" t="s">
        <v>36</v>
      </c>
      <c r="E25" s="26" t="s">
        <v>36</v>
      </c>
      <c r="F25" s="26" t="s">
        <v>36</v>
      </c>
      <c r="G25" s="26">
        <v>1</v>
      </c>
      <c r="H25" s="26">
        <v>1</v>
      </c>
      <c r="I25" s="26">
        <v>1</v>
      </c>
      <c r="J25" s="26">
        <v>1</v>
      </c>
      <c r="K25" s="26">
        <v>0.875</v>
      </c>
      <c r="L25" s="27">
        <v>1</v>
      </c>
      <c r="M25" s="27">
        <v>1</v>
      </c>
      <c r="N25" s="27">
        <v>1</v>
      </c>
      <c r="O25" s="26">
        <v>1</v>
      </c>
      <c r="P25" s="28">
        <v>1</v>
      </c>
      <c r="Q25" s="26">
        <v>1</v>
      </c>
      <c r="R25" s="128">
        <f>VLOOKUP($B25,[1]Retention!$B$187:$H$214,6,FALSE)</f>
        <v>1</v>
      </c>
    </row>
    <row r="26" spans="2:18">
      <c r="B26" s="29" t="s">
        <v>55</v>
      </c>
      <c r="C26" s="30" t="s">
        <v>36</v>
      </c>
      <c r="D26" s="30" t="s">
        <v>36</v>
      </c>
      <c r="E26" s="30" t="s">
        <v>36</v>
      </c>
      <c r="F26" s="30" t="s">
        <v>36</v>
      </c>
      <c r="G26" s="30">
        <v>1</v>
      </c>
      <c r="H26" s="30">
        <v>1</v>
      </c>
      <c r="I26" s="30">
        <v>1</v>
      </c>
      <c r="J26" s="30">
        <v>1</v>
      </c>
      <c r="K26" s="30">
        <v>1</v>
      </c>
      <c r="L26" s="31">
        <v>1</v>
      </c>
      <c r="M26" s="31">
        <v>0.875</v>
      </c>
      <c r="N26" s="31">
        <v>1</v>
      </c>
      <c r="O26" s="30">
        <v>1</v>
      </c>
      <c r="P26" s="31">
        <v>1</v>
      </c>
      <c r="Q26" s="30">
        <v>1</v>
      </c>
      <c r="R26" s="129">
        <f>VLOOKUP($B26,[1]Retention!$B$187:$H$214,6,FALSE)</f>
        <v>0.875</v>
      </c>
    </row>
    <row r="27" spans="2:18">
      <c r="B27" s="21" t="s">
        <v>56</v>
      </c>
      <c r="C27" s="26"/>
      <c r="D27" s="26"/>
      <c r="E27" s="26"/>
      <c r="F27" s="22" t="s">
        <v>36</v>
      </c>
      <c r="G27" s="22" t="s">
        <v>36</v>
      </c>
      <c r="H27" s="22" t="s">
        <v>36</v>
      </c>
      <c r="I27" s="22" t="s">
        <v>36</v>
      </c>
      <c r="J27" s="22" t="s">
        <v>36</v>
      </c>
      <c r="K27" s="22" t="s">
        <v>36</v>
      </c>
      <c r="L27" s="22" t="s">
        <v>36</v>
      </c>
      <c r="M27" s="22" t="s">
        <v>36</v>
      </c>
      <c r="N27" s="22" t="s">
        <v>36</v>
      </c>
      <c r="O27" s="22">
        <v>1</v>
      </c>
      <c r="P27" s="24">
        <v>1</v>
      </c>
      <c r="Q27" s="22">
        <v>0.875</v>
      </c>
      <c r="R27" s="127">
        <f>VLOOKUP($B27,[1]Retention!$B$187:$H$214,6,FALSE)</f>
        <v>0.8</v>
      </c>
    </row>
    <row r="28" spans="2:18">
      <c r="B28" s="29" t="s">
        <v>57</v>
      </c>
      <c r="C28" s="30"/>
      <c r="D28" s="30"/>
      <c r="E28" s="30"/>
      <c r="F28" s="30" t="s">
        <v>36</v>
      </c>
      <c r="G28" s="30" t="s">
        <v>36</v>
      </c>
      <c r="H28" s="30" t="s">
        <v>36</v>
      </c>
      <c r="I28" s="30" t="s">
        <v>36</v>
      </c>
      <c r="J28" s="30" t="s">
        <v>36</v>
      </c>
      <c r="K28" s="30" t="s">
        <v>36</v>
      </c>
      <c r="L28" s="30" t="s">
        <v>36</v>
      </c>
      <c r="M28" s="30" t="s">
        <v>36</v>
      </c>
      <c r="N28" s="30" t="s">
        <v>36</v>
      </c>
      <c r="O28" s="30">
        <v>1</v>
      </c>
      <c r="P28" s="31">
        <v>1</v>
      </c>
      <c r="Q28" s="30">
        <v>0.875</v>
      </c>
      <c r="R28" s="129">
        <f>VLOOKUP($B28,[1]Retention!$B$187:$H$214,6,FALSE)</f>
        <v>0.8</v>
      </c>
    </row>
    <row r="29" spans="2:18">
      <c r="B29" s="21" t="s">
        <v>58</v>
      </c>
      <c r="C29" s="26"/>
      <c r="D29" s="26"/>
      <c r="E29" s="26"/>
      <c r="F29" s="22" t="s">
        <v>36</v>
      </c>
      <c r="G29" s="22" t="s">
        <v>36</v>
      </c>
      <c r="H29" s="22" t="s">
        <v>36</v>
      </c>
      <c r="I29" s="22" t="s">
        <v>36</v>
      </c>
      <c r="J29" s="22" t="s">
        <v>36</v>
      </c>
      <c r="K29" s="22" t="s">
        <v>36</v>
      </c>
      <c r="L29" s="22" t="s">
        <v>36</v>
      </c>
      <c r="M29" s="22" t="s">
        <v>36</v>
      </c>
      <c r="N29" s="22" t="s">
        <v>36</v>
      </c>
      <c r="O29" s="22">
        <v>1</v>
      </c>
      <c r="P29" s="24">
        <v>1</v>
      </c>
      <c r="Q29" s="22">
        <v>1</v>
      </c>
      <c r="R29" s="127">
        <f>VLOOKUP($B29,[1]Retention!$B$187:$H$214,6,FALSE)</f>
        <v>1</v>
      </c>
    </row>
    <row r="30" spans="2:18">
      <c r="B30" s="25" t="s">
        <v>59</v>
      </c>
      <c r="C30" s="26"/>
      <c r="D30" s="26"/>
      <c r="E30" s="26"/>
      <c r="F30" s="26" t="s">
        <v>36</v>
      </c>
      <c r="G30" s="26" t="s">
        <v>36</v>
      </c>
      <c r="H30" s="26" t="s">
        <v>36</v>
      </c>
      <c r="I30" s="26" t="s">
        <v>36</v>
      </c>
      <c r="J30" s="26" t="s">
        <v>36</v>
      </c>
      <c r="K30" s="26" t="s">
        <v>36</v>
      </c>
      <c r="L30" s="26" t="s">
        <v>36</v>
      </c>
      <c r="M30" s="26" t="s">
        <v>36</v>
      </c>
      <c r="N30" s="26" t="s">
        <v>36</v>
      </c>
      <c r="O30" s="26">
        <v>1</v>
      </c>
      <c r="P30" s="31">
        <v>1</v>
      </c>
      <c r="Q30" s="30">
        <v>1</v>
      </c>
      <c r="R30" s="129">
        <f>VLOOKUP($B30,[1]Retention!$B$187:$H$214,6,FALSE)</f>
        <v>1</v>
      </c>
    </row>
    <row r="31" spans="2:18">
      <c r="B31" s="33" t="s">
        <v>60</v>
      </c>
      <c r="C31" s="34">
        <v>0.9</v>
      </c>
      <c r="D31" s="34">
        <v>1</v>
      </c>
      <c r="E31" s="34">
        <v>0.92307692307692313</v>
      </c>
      <c r="F31" s="34">
        <v>0.92307692307692313</v>
      </c>
      <c r="G31" s="34">
        <v>1</v>
      </c>
      <c r="H31" s="34">
        <v>0.90909090909090906</v>
      </c>
      <c r="I31" s="34">
        <v>1</v>
      </c>
      <c r="J31" s="34">
        <v>1</v>
      </c>
      <c r="K31" s="34">
        <v>1</v>
      </c>
      <c r="L31" s="35">
        <v>1</v>
      </c>
      <c r="M31" s="35">
        <v>0.84615384615384615</v>
      </c>
      <c r="N31" s="35">
        <v>0.95</v>
      </c>
      <c r="O31" s="34">
        <v>1</v>
      </c>
      <c r="P31" s="24">
        <v>0.93333333333333335</v>
      </c>
      <c r="Q31" s="22">
        <v>1</v>
      </c>
      <c r="R31" s="127">
        <f>VLOOKUP($B31,[1]Retention!$B$187:$H$214,6,FALSE)</f>
        <v>0.94444444444444442</v>
      </c>
    </row>
    <row r="32" spans="2:18">
      <c r="B32" s="25" t="s">
        <v>61</v>
      </c>
      <c r="C32" s="26">
        <v>0.9</v>
      </c>
      <c r="D32" s="26">
        <v>1</v>
      </c>
      <c r="E32" s="26">
        <v>0.875</v>
      </c>
      <c r="F32" s="26">
        <v>1</v>
      </c>
      <c r="G32" s="26">
        <v>1</v>
      </c>
      <c r="H32" s="26">
        <v>0.83333333333333337</v>
      </c>
      <c r="I32" s="26">
        <v>1</v>
      </c>
      <c r="J32" s="26">
        <v>1</v>
      </c>
      <c r="K32" s="26">
        <v>1</v>
      </c>
      <c r="L32" s="27">
        <v>1</v>
      </c>
      <c r="M32" s="27">
        <v>0.875</v>
      </c>
      <c r="N32" s="27">
        <v>0.91666666666666663</v>
      </c>
      <c r="O32" s="26">
        <v>1</v>
      </c>
      <c r="P32" s="28">
        <v>0.9</v>
      </c>
      <c r="Q32" s="26">
        <v>1</v>
      </c>
      <c r="R32" s="128">
        <f>VLOOKUP($B32,[1]Retention!$B$187:$H$214,6,FALSE)</f>
        <v>1</v>
      </c>
    </row>
    <row r="33" spans="2:18" ht="15.75" thickBot="1">
      <c r="B33" s="36" t="s">
        <v>62</v>
      </c>
      <c r="C33" s="37" t="s">
        <v>36</v>
      </c>
      <c r="D33" s="37" t="s">
        <v>36</v>
      </c>
      <c r="E33" s="37">
        <v>1</v>
      </c>
      <c r="F33" s="37">
        <v>0.83333333333333337</v>
      </c>
      <c r="G33" s="37">
        <v>1</v>
      </c>
      <c r="H33" s="37">
        <v>1</v>
      </c>
      <c r="I33" s="37">
        <v>1</v>
      </c>
      <c r="J33" s="37">
        <v>1</v>
      </c>
      <c r="K33" s="37">
        <v>1</v>
      </c>
      <c r="L33" s="38">
        <v>1</v>
      </c>
      <c r="M33" s="38">
        <v>0.8</v>
      </c>
      <c r="N33" s="38">
        <v>1</v>
      </c>
      <c r="O33" s="37">
        <v>1</v>
      </c>
      <c r="P33" s="39">
        <v>1</v>
      </c>
      <c r="Q33" s="37">
        <v>1</v>
      </c>
      <c r="R33" s="130">
        <f>VLOOKUP($B33,[1]Retention!$B$187:$H$214,6,FALSE)</f>
        <v>0.88888888888888884</v>
      </c>
    </row>
    <row r="35" spans="2:18">
      <c r="B35" s="40" t="s">
        <v>63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2:18">
      <c r="B36" s="41" t="s">
        <v>64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2:18">
      <c r="B37" s="42" t="s">
        <v>65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2:18">
      <c r="B38" s="42" t="s">
        <v>66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2:18">
      <c r="B39" s="42" t="s">
        <v>127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18" ht="15.75" thickBot="1"/>
    <row r="41" spans="2:18" ht="17.25" thickTop="1" thickBot="1">
      <c r="B41" s="1" t="s">
        <v>67</v>
      </c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8" ht="15.6" customHeight="1">
      <c r="B42" s="163" t="s">
        <v>1</v>
      </c>
      <c r="C42" s="3"/>
      <c r="D42" s="4"/>
      <c r="E42" s="5"/>
      <c r="F42" s="137"/>
      <c r="G42" s="137"/>
      <c r="H42" s="137"/>
      <c r="I42" s="156" t="s">
        <v>68</v>
      </c>
      <c r="J42" s="157"/>
      <c r="K42" s="157"/>
      <c r="L42" s="157"/>
      <c r="M42" s="157"/>
      <c r="N42" s="157"/>
      <c r="O42" s="157"/>
      <c r="P42" s="157"/>
      <c r="Q42" s="157"/>
      <c r="R42" s="158"/>
    </row>
    <row r="43" spans="2:18" ht="15" customHeight="1">
      <c r="B43" s="164"/>
      <c r="C43" s="6"/>
      <c r="D43" s="7"/>
      <c r="E43" s="7"/>
      <c r="F43" s="138"/>
      <c r="G43" s="138"/>
      <c r="H43" s="138"/>
      <c r="I43" s="159"/>
      <c r="J43" s="159"/>
      <c r="K43" s="159"/>
      <c r="L43" s="159"/>
      <c r="M43" s="159"/>
      <c r="N43" s="159"/>
      <c r="O43" s="159"/>
      <c r="P43" s="159"/>
      <c r="Q43" s="159"/>
      <c r="R43" s="160"/>
    </row>
    <row r="44" spans="2:18" ht="15" customHeight="1">
      <c r="B44" s="165"/>
      <c r="C44" s="8"/>
      <c r="D44" s="9"/>
      <c r="E44" s="9"/>
      <c r="F44" s="139"/>
      <c r="G44" s="139"/>
      <c r="H44" s="139"/>
      <c r="I44" s="161"/>
      <c r="J44" s="161"/>
      <c r="K44" s="161"/>
      <c r="L44" s="161"/>
      <c r="M44" s="161"/>
      <c r="N44" s="161"/>
      <c r="O44" s="161"/>
      <c r="P44" s="161"/>
      <c r="Q44" s="161"/>
      <c r="R44" s="162"/>
    </row>
    <row r="45" spans="2:18" ht="15.75">
      <c r="B45" s="10" t="s">
        <v>3</v>
      </c>
      <c r="C45" s="43" t="s">
        <v>69</v>
      </c>
      <c r="D45" s="43" t="s">
        <v>4</v>
      </c>
      <c r="E45" s="43" t="s">
        <v>5</v>
      </c>
      <c r="F45" s="43" t="s">
        <v>6</v>
      </c>
      <c r="G45" s="43" t="s">
        <v>8</v>
      </c>
      <c r="H45" s="43" t="s">
        <v>9</v>
      </c>
      <c r="I45" s="43" t="s">
        <v>10</v>
      </c>
      <c r="J45" s="43" t="s">
        <v>11</v>
      </c>
      <c r="K45" s="43" t="s">
        <v>12</v>
      </c>
      <c r="L45" s="43" t="s">
        <v>13</v>
      </c>
      <c r="M45" s="43" t="s">
        <v>14</v>
      </c>
      <c r="N45" s="44" t="s">
        <v>15</v>
      </c>
      <c r="O45" s="43" t="s">
        <v>16</v>
      </c>
      <c r="P45" s="44" t="s">
        <v>17</v>
      </c>
      <c r="Q45" s="43" t="s">
        <v>18</v>
      </c>
      <c r="R45" s="131" t="s">
        <v>121</v>
      </c>
    </row>
    <row r="46" spans="2:18" ht="15.75">
      <c r="B46" s="13" t="s">
        <v>19</v>
      </c>
      <c r="C46" s="45" t="s">
        <v>20</v>
      </c>
      <c r="D46" s="45" t="s">
        <v>21</v>
      </c>
      <c r="E46" s="45" t="s">
        <v>22</v>
      </c>
      <c r="F46" s="45" t="s">
        <v>23</v>
      </c>
      <c r="G46" s="45" t="s">
        <v>24</v>
      </c>
      <c r="H46" s="45" t="s">
        <v>25</v>
      </c>
      <c r="I46" s="45" t="s">
        <v>26</v>
      </c>
      <c r="J46" s="46" t="s">
        <v>27</v>
      </c>
      <c r="K46" s="46" t="s">
        <v>28</v>
      </c>
      <c r="L46" s="46" t="s">
        <v>29</v>
      </c>
      <c r="M46" s="47" t="s">
        <v>30</v>
      </c>
      <c r="N46" s="44" t="s">
        <v>31</v>
      </c>
      <c r="O46" s="43" t="s">
        <v>32</v>
      </c>
      <c r="P46" s="44" t="s">
        <v>33</v>
      </c>
      <c r="Q46" s="11" t="s">
        <v>120</v>
      </c>
      <c r="R46" s="124" t="s">
        <v>122</v>
      </c>
    </row>
    <row r="47" spans="2:18">
      <c r="B47" s="17" t="s">
        <v>34</v>
      </c>
      <c r="C47" s="48">
        <v>0.77777777777777779</v>
      </c>
      <c r="D47" s="48">
        <v>0.90384615384615385</v>
      </c>
      <c r="E47" s="48">
        <v>0.8970588235294118</v>
      </c>
      <c r="F47" s="48">
        <v>0.87777777777777777</v>
      </c>
      <c r="G47" s="48">
        <v>0.8666666666666667</v>
      </c>
      <c r="H47" s="48">
        <v>0.8728813559322034</v>
      </c>
      <c r="I47" s="48">
        <v>0.82692307692307687</v>
      </c>
      <c r="J47" s="48">
        <v>0.8529411764705882</v>
      </c>
      <c r="K47" s="48">
        <v>0.88990825688073394</v>
      </c>
      <c r="L47" s="49">
        <v>0.85470085470085466</v>
      </c>
      <c r="M47" s="49">
        <v>0.87394957983193278</v>
      </c>
      <c r="N47" s="49">
        <v>0.88888888888888884</v>
      </c>
      <c r="O47" s="48">
        <v>0.90259740259740262</v>
      </c>
      <c r="P47" s="50">
        <v>0.87209302325581395</v>
      </c>
      <c r="Q47" s="132">
        <v>0.88607594936708856</v>
      </c>
      <c r="R47" s="133">
        <f>VLOOKUP($B47,[1]Retention!$B$153:$H$180,6,FALSE)</f>
        <v>0.91176470588235292</v>
      </c>
    </row>
    <row r="48" spans="2:18">
      <c r="B48" s="21" t="s">
        <v>35</v>
      </c>
      <c r="C48" s="22" t="s">
        <v>36</v>
      </c>
      <c r="D48" s="22" t="s">
        <v>36</v>
      </c>
      <c r="E48" s="22" t="s">
        <v>36</v>
      </c>
      <c r="F48" s="22">
        <v>1</v>
      </c>
      <c r="G48" s="22">
        <v>0.87096774193548387</v>
      </c>
      <c r="H48" s="22">
        <v>0.9</v>
      </c>
      <c r="I48" s="22">
        <v>0.8</v>
      </c>
      <c r="J48" s="22">
        <v>0.7857142857142857</v>
      </c>
      <c r="K48" s="22">
        <v>0.9642857142857143</v>
      </c>
      <c r="L48" s="23">
        <v>0.88888888888888884</v>
      </c>
      <c r="M48" s="23">
        <v>0.83870967741935487</v>
      </c>
      <c r="N48" s="23">
        <v>0.96</v>
      </c>
      <c r="O48" s="22">
        <v>0.75</v>
      </c>
      <c r="P48" s="24">
        <v>0.8666666666666667</v>
      </c>
      <c r="Q48" s="22">
        <v>0.87096774193548387</v>
      </c>
      <c r="R48" s="127">
        <f>VLOOKUP($B48,[1]Retention!$B$153:$H$180,6,FALSE)</f>
        <v>0.92</v>
      </c>
    </row>
    <row r="49" spans="2:18">
      <c r="B49" s="25" t="s">
        <v>37</v>
      </c>
      <c r="C49" s="26" t="s">
        <v>36</v>
      </c>
      <c r="D49" s="26" t="s">
        <v>36</v>
      </c>
      <c r="E49" s="26" t="s">
        <v>36</v>
      </c>
      <c r="F49" s="26" t="s">
        <v>36</v>
      </c>
      <c r="G49" s="26">
        <v>0.5</v>
      </c>
      <c r="H49" s="26">
        <v>0.83333333333333337</v>
      </c>
      <c r="I49" s="26">
        <v>0.7142857142857143</v>
      </c>
      <c r="J49" s="26">
        <v>0.33333333333333331</v>
      </c>
      <c r="K49" s="26">
        <v>0.8</v>
      </c>
      <c r="L49" s="27">
        <v>0.5</v>
      </c>
      <c r="M49" s="27">
        <v>0.5</v>
      </c>
      <c r="N49" s="27">
        <v>1</v>
      </c>
      <c r="O49" s="26">
        <v>0.6</v>
      </c>
      <c r="P49" s="28">
        <v>0.83333333333333337</v>
      </c>
      <c r="Q49" s="26">
        <v>0.5</v>
      </c>
      <c r="R49" s="128">
        <f>VLOOKUP($B49,[1]Retention!$B$153:$H$180,6,FALSE)</f>
        <v>0.75</v>
      </c>
    </row>
    <row r="50" spans="2:18">
      <c r="B50" s="25" t="s">
        <v>38</v>
      </c>
      <c r="C50" s="26" t="s">
        <v>36</v>
      </c>
      <c r="D50" s="26" t="s">
        <v>36</v>
      </c>
      <c r="E50" s="26" t="s">
        <v>36</v>
      </c>
      <c r="F50" s="26">
        <v>1</v>
      </c>
      <c r="G50" s="26">
        <v>0.81818181818181823</v>
      </c>
      <c r="H50" s="26">
        <v>0.77777777777777779</v>
      </c>
      <c r="I50" s="26">
        <v>0.875</v>
      </c>
      <c r="J50" s="26">
        <v>0.77777777777777779</v>
      </c>
      <c r="K50" s="26">
        <v>1</v>
      </c>
      <c r="L50" s="27">
        <v>1</v>
      </c>
      <c r="M50" s="27">
        <v>0.77777777777777779</v>
      </c>
      <c r="N50" s="27">
        <v>1</v>
      </c>
      <c r="O50" s="26">
        <v>0.7</v>
      </c>
      <c r="P50" s="28">
        <v>0.77777777777777779</v>
      </c>
      <c r="Q50" s="26">
        <v>1</v>
      </c>
      <c r="R50" s="128">
        <f>VLOOKUP($B50,[1]Retention!$B$153:$H$180,6,FALSE)</f>
        <v>0.8571428571428571</v>
      </c>
    </row>
    <row r="51" spans="2:18">
      <c r="B51" s="29" t="s">
        <v>39</v>
      </c>
      <c r="C51" s="30" t="s">
        <v>36</v>
      </c>
      <c r="D51" s="30" t="s">
        <v>36</v>
      </c>
      <c r="E51" s="30" t="s">
        <v>36</v>
      </c>
      <c r="F51" s="30">
        <v>1</v>
      </c>
      <c r="G51" s="30">
        <v>1</v>
      </c>
      <c r="H51" s="30">
        <v>1</v>
      </c>
      <c r="I51" s="30">
        <v>0.8</v>
      </c>
      <c r="J51" s="30">
        <v>1</v>
      </c>
      <c r="K51" s="30">
        <v>1</v>
      </c>
      <c r="L51" s="31">
        <v>1</v>
      </c>
      <c r="M51" s="31">
        <v>0.94444444444444442</v>
      </c>
      <c r="N51" s="31">
        <v>0.93333333333333335</v>
      </c>
      <c r="O51" s="30">
        <v>0.84615384615384615</v>
      </c>
      <c r="P51" s="31">
        <v>0.93333333333333335</v>
      </c>
      <c r="Q51" s="30">
        <v>0.93333333333333335</v>
      </c>
      <c r="R51" s="129">
        <f>VLOOKUP($B51,[1]Retention!$B$153:$H$180,6,FALSE)</f>
        <v>1</v>
      </c>
    </row>
    <row r="52" spans="2:18">
      <c r="B52" s="21" t="s">
        <v>40</v>
      </c>
      <c r="C52" s="26"/>
      <c r="D52" s="26"/>
      <c r="E52" s="26"/>
      <c r="F52" s="22" t="s">
        <v>36</v>
      </c>
      <c r="G52" s="22" t="s">
        <v>36</v>
      </c>
      <c r="H52" s="22" t="s">
        <v>36</v>
      </c>
      <c r="I52" s="22" t="s">
        <v>36</v>
      </c>
      <c r="J52" s="22" t="s">
        <v>36</v>
      </c>
      <c r="K52" s="22" t="s">
        <v>36</v>
      </c>
      <c r="L52" s="22" t="s">
        <v>36</v>
      </c>
      <c r="M52" s="22" t="s">
        <v>36</v>
      </c>
      <c r="N52" s="22" t="s">
        <v>36</v>
      </c>
      <c r="O52" s="22" t="s">
        <v>36</v>
      </c>
      <c r="P52" s="22">
        <v>0.8</v>
      </c>
      <c r="Q52" s="22" t="s">
        <v>36</v>
      </c>
      <c r="R52" s="127">
        <f>VLOOKUP($B52,[1]Retention!$B$153:$H$180,6,FALSE)</f>
        <v>1</v>
      </c>
    </row>
    <row r="53" spans="2:18">
      <c r="B53" s="29" t="s">
        <v>42</v>
      </c>
      <c r="C53" s="30"/>
      <c r="D53" s="30"/>
      <c r="E53" s="30"/>
      <c r="F53" s="30" t="s">
        <v>36</v>
      </c>
      <c r="G53" s="30" t="s">
        <v>36</v>
      </c>
      <c r="H53" s="30" t="s">
        <v>36</v>
      </c>
      <c r="I53" s="30" t="s">
        <v>36</v>
      </c>
      <c r="J53" s="30" t="s">
        <v>36</v>
      </c>
      <c r="K53" s="30" t="s">
        <v>36</v>
      </c>
      <c r="L53" s="30" t="s">
        <v>36</v>
      </c>
      <c r="M53" s="30" t="s">
        <v>36</v>
      </c>
      <c r="N53" s="30" t="s">
        <v>36</v>
      </c>
      <c r="O53" s="30" t="s">
        <v>36</v>
      </c>
      <c r="P53" s="30">
        <v>0.8</v>
      </c>
      <c r="Q53" s="30" t="s">
        <v>36</v>
      </c>
      <c r="R53" s="129">
        <f>VLOOKUP($B53,[1]Retention!$B$153:$H$180,6,FALSE)</f>
        <v>1</v>
      </c>
    </row>
    <row r="54" spans="2:18">
      <c r="B54" s="21" t="s">
        <v>43</v>
      </c>
      <c r="C54" s="22">
        <v>0.73529411764705888</v>
      </c>
      <c r="D54" s="22">
        <v>0.90476190476190477</v>
      </c>
      <c r="E54" s="22">
        <v>0.89655172413793105</v>
      </c>
      <c r="F54" s="22">
        <v>0.80434782608695654</v>
      </c>
      <c r="G54" s="22">
        <v>0.82258064516129037</v>
      </c>
      <c r="H54" s="22">
        <v>0.86440677966101698</v>
      </c>
      <c r="I54" s="22">
        <v>0.82692307692307687</v>
      </c>
      <c r="J54" s="22">
        <v>0.81818181818181823</v>
      </c>
      <c r="K54" s="22">
        <v>0.77777777777777779</v>
      </c>
      <c r="L54" s="23">
        <v>0.8</v>
      </c>
      <c r="M54" s="23">
        <v>0.84210526315789469</v>
      </c>
      <c r="N54" s="23">
        <v>0.82222222222222219</v>
      </c>
      <c r="O54" s="22">
        <v>0.92207792207792205</v>
      </c>
      <c r="P54" s="24">
        <v>0.84722222222222221</v>
      </c>
      <c r="Q54" s="22">
        <v>0.85915492957746475</v>
      </c>
      <c r="R54" s="127">
        <f>VLOOKUP($B54,[1]Retention!$B$153:$H$180,6,FALSE)</f>
        <v>0.88</v>
      </c>
    </row>
    <row r="55" spans="2:18">
      <c r="B55" s="25" t="s">
        <v>44</v>
      </c>
      <c r="C55" s="26" t="s">
        <v>36</v>
      </c>
      <c r="D55" s="26">
        <v>0.83333333333333337</v>
      </c>
      <c r="E55" s="26">
        <v>0.9</v>
      </c>
      <c r="F55" s="26">
        <v>0.77777777777777779</v>
      </c>
      <c r="G55" s="26">
        <v>1</v>
      </c>
      <c r="H55" s="26">
        <v>0.75</v>
      </c>
      <c r="I55" s="26">
        <v>0.75</v>
      </c>
      <c r="J55" s="26">
        <v>1</v>
      </c>
      <c r="K55" s="26">
        <v>0.77777777777777779</v>
      </c>
      <c r="L55" s="27">
        <v>1</v>
      </c>
      <c r="M55" s="27">
        <v>1</v>
      </c>
      <c r="N55" s="27">
        <v>0.8</v>
      </c>
      <c r="O55" s="26">
        <v>0.7142857142857143</v>
      </c>
      <c r="P55" s="28">
        <v>0.88888888888888884</v>
      </c>
      <c r="Q55" s="26">
        <v>1</v>
      </c>
      <c r="R55" s="128">
        <f>VLOOKUP($B55,[1]Retention!$B$153:$H$180,6,FALSE)</f>
        <v>1</v>
      </c>
    </row>
    <row r="56" spans="2:18">
      <c r="B56" s="25" t="s">
        <v>45</v>
      </c>
      <c r="C56" s="26"/>
      <c r="D56" s="26"/>
      <c r="E56" s="26"/>
      <c r="F56" s="26" t="s">
        <v>36</v>
      </c>
      <c r="G56" s="26" t="s">
        <v>36</v>
      </c>
      <c r="H56" s="26" t="s">
        <v>36</v>
      </c>
      <c r="I56" s="26" t="s">
        <v>36</v>
      </c>
      <c r="J56" s="26" t="s">
        <v>36</v>
      </c>
      <c r="K56" s="26" t="s">
        <v>36</v>
      </c>
      <c r="L56" s="27">
        <v>1</v>
      </c>
      <c r="M56" s="27">
        <v>1</v>
      </c>
      <c r="N56" s="27">
        <v>1</v>
      </c>
      <c r="O56" s="26">
        <v>1</v>
      </c>
      <c r="P56" s="28">
        <v>1</v>
      </c>
      <c r="Q56" s="26">
        <v>1</v>
      </c>
      <c r="R56" s="128">
        <f>VLOOKUP($B56,[1]Retention!$B$153:$H$180,6,FALSE)</f>
        <v>0.5</v>
      </c>
    </row>
    <row r="57" spans="2:18">
      <c r="B57" s="25" t="s">
        <v>46</v>
      </c>
      <c r="C57" s="26"/>
      <c r="D57" s="26"/>
      <c r="E57" s="26"/>
      <c r="F57" s="26" t="s">
        <v>36</v>
      </c>
      <c r="G57" s="26" t="s">
        <v>36</v>
      </c>
      <c r="H57" s="26" t="s">
        <v>36</v>
      </c>
      <c r="I57" s="26" t="s">
        <v>36</v>
      </c>
      <c r="J57" s="26" t="s">
        <v>36</v>
      </c>
      <c r="K57" s="26" t="s">
        <v>36</v>
      </c>
      <c r="L57" s="26" t="s">
        <v>36</v>
      </c>
      <c r="M57" s="26" t="s">
        <v>36</v>
      </c>
      <c r="N57" s="26" t="s">
        <v>36</v>
      </c>
      <c r="O57" s="26">
        <v>1</v>
      </c>
      <c r="P57" s="28">
        <v>1</v>
      </c>
      <c r="Q57" s="26">
        <v>0.83333333333333337</v>
      </c>
      <c r="R57" s="128">
        <f>VLOOKUP($B57,[1]Retention!$B$153:$H$180,6,FALSE)</f>
        <v>1</v>
      </c>
    </row>
    <row r="58" spans="2:18">
      <c r="B58" s="25" t="s">
        <v>47</v>
      </c>
      <c r="C58" s="26">
        <v>1</v>
      </c>
      <c r="D58" s="26">
        <v>1</v>
      </c>
      <c r="E58" s="26">
        <v>0.7142857142857143</v>
      </c>
      <c r="F58" s="26">
        <v>1</v>
      </c>
      <c r="G58" s="26">
        <v>0.5</v>
      </c>
      <c r="H58" s="26">
        <v>1</v>
      </c>
      <c r="I58" s="26">
        <v>0.6</v>
      </c>
      <c r="J58" s="26">
        <v>0.5</v>
      </c>
      <c r="K58" s="26">
        <v>1</v>
      </c>
      <c r="L58" s="27">
        <v>1</v>
      </c>
      <c r="M58" s="27">
        <v>0.83333333333333337</v>
      </c>
      <c r="N58" s="27">
        <v>0.66666666666666663</v>
      </c>
      <c r="O58" s="26">
        <v>1</v>
      </c>
      <c r="P58" s="28">
        <v>1</v>
      </c>
      <c r="Q58" s="26">
        <v>1</v>
      </c>
      <c r="R58" s="128">
        <f>VLOOKUP($B58,[1]Retention!$B$153:$H$180,6,FALSE)</f>
        <v>0.66666666666666663</v>
      </c>
    </row>
    <row r="59" spans="2:18">
      <c r="B59" s="25" t="s">
        <v>48</v>
      </c>
      <c r="C59" s="26">
        <v>0.75</v>
      </c>
      <c r="D59" s="26">
        <v>1</v>
      </c>
      <c r="E59" s="26">
        <v>1</v>
      </c>
      <c r="F59" s="26">
        <v>0.8</v>
      </c>
      <c r="G59" s="26">
        <v>0.81818181818181823</v>
      </c>
      <c r="H59" s="26">
        <v>1</v>
      </c>
      <c r="I59" s="26">
        <v>0.88888888888888884</v>
      </c>
      <c r="J59" s="26">
        <v>1</v>
      </c>
      <c r="K59" s="26">
        <v>0.72727272727272729</v>
      </c>
      <c r="L59" s="27">
        <v>0.81818181818181823</v>
      </c>
      <c r="M59" s="27">
        <v>0.7857142857142857</v>
      </c>
      <c r="N59" s="27">
        <v>1</v>
      </c>
      <c r="O59" s="26">
        <v>0.90909090909090906</v>
      </c>
      <c r="P59" s="28">
        <v>0.84615384615384615</v>
      </c>
      <c r="Q59" s="26">
        <v>0.8</v>
      </c>
      <c r="R59" s="128">
        <f>VLOOKUP($B59,[1]Retention!$B$153:$H$180,6,FALSE)</f>
        <v>0.8</v>
      </c>
    </row>
    <row r="60" spans="2:18">
      <c r="B60" s="25" t="s">
        <v>49</v>
      </c>
      <c r="C60" s="26">
        <v>0.83333333333333337</v>
      </c>
      <c r="D60" s="26">
        <v>0.8571428571428571</v>
      </c>
      <c r="E60" s="26">
        <v>1</v>
      </c>
      <c r="F60" s="26">
        <v>0.88235294117647056</v>
      </c>
      <c r="G60" s="26">
        <v>0.93333333333333335</v>
      </c>
      <c r="H60" s="26">
        <v>0.75</v>
      </c>
      <c r="I60" s="26">
        <v>0.84615384615384615</v>
      </c>
      <c r="J60" s="26">
        <v>0.8571428571428571</v>
      </c>
      <c r="K60" s="26">
        <v>0.83333333333333337</v>
      </c>
      <c r="L60" s="27">
        <v>0.6470588235294118</v>
      </c>
      <c r="M60" s="27">
        <v>0.875</v>
      </c>
      <c r="N60" s="27">
        <v>0.7</v>
      </c>
      <c r="O60" s="26">
        <v>1</v>
      </c>
      <c r="P60" s="28">
        <v>0.84210526315789469</v>
      </c>
      <c r="Q60" s="26">
        <v>0.84210526315789469</v>
      </c>
      <c r="R60" s="128">
        <f>VLOOKUP($B60,[1]Retention!$B$153:$H$180,6,FALSE)</f>
        <v>1</v>
      </c>
    </row>
    <row r="61" spans="2:18">
      <c r="B61" s="29" t="s">
        <v>50</v>
      </c>
      <c r="C61" s="30">
        <v>0.58333333333333337</v>
      </c>
      <c r="D61" s="30">
        <v>0.90909090909090906</v>
      </c>
      <c r="E61" s="30">
        <v>0.84210526315789469</v>
      </c>
      <c r="F61" s="30">
        <v>0.69230769230769229</v>
      </c>
      <c r="G61" s="30">
        <v>0.75862068965517238</v>
      </c>
      <c r="H61" s="30">
        <v>0.90909090909090906</v>
      </c>
      <c r="I61" s="30">
        <v>0.8571428571428571</v>
      </c>
      <c r="J61" s="30">
        <v>0.73333333333333328</v>
      </c>
      <c r="K61" s="30">
        <v>0.75</v>
      </c>
      <c r="L61" s="31">
        <v>0.8</v>
      </c>
      <c r="M61" s="31">
        <v>0.77777777777777779</v>
      </c>
      <c r="N61" s="31">
        <v>0.8</v>
      </c>
      <c r="O61" s="30">
        <v>0.875</v>
      </c>
      <c r="P61" s="31">
        <v>0.72222222222222221</v>
      </c>
      <c r="Q61" s="30">
        <v>0.82352941176470584</v>
      </c>
      <c r="R61" s="129">
        <f>VLOOKUP($B61,[1]Retention!$B$153:$H$180,6,FALSE)</f>
        <v>1</v>
      </c>
    </row>
    <row r="62" spans="2:18">
      <c r="B62" s="21" t="s">
        <v>51</v>
      </c>
      <c r="C62" s="22" t="s">
        <v>36</v>
      </c>
      <c r="D62" s="22" t="s">
        <v>36</v>
      </c>
      <c r="E62" s="22" t="s">
        <v>36</v>
      </c>
      <c r="F62" s="22" t="s">
        <v>36</v>
      </c>
      <c r="G62" s="22">
        <v>0.9285714285714286</v>
      </c>
      <c r="H62" s="22">
        <v>0.82352941176470584</v>
      </c>
      <c r="I62" s="22">
        <v>0.81818181818181823</v>
      </c>
      <c r="J62" s="22">
        <v>1</v>
      </c>
      <c r="K62" s="22">
        <v>0.94736842105263153</v>
      </c>
      <c r="L62" s="23">
        <v>0.8571428571428571</v>
      </c>
      <c r="M62" s="23">
        <v>0.94736842105263153</v>
      </c>
      <c r="N62" s="23">
        <v>0.92</v>
      </c>
      <c r="O62" s="22">
        <v>1</v>
      </c>
      <c r="P62" s="24">
        <v>0.90909090909090906</v>
      </c>
      <c r="Q62" s="22">
        <v>0.88</v>
      </c>
      <c r="R62" s="127">
        <f>VLOOKUP($B62,[1]Retention!$B$153:$H$180,6,FALSE)</f>
        <v>0.96296296296296291</v>
      </c>
    </row>
    <row r="63" spans="2:18">
      <c r="B63" s="25" t="s">
        <v>52</v>
      </c>
      <c r="C63" s="26" t="s">
        <v>36</v>
      </c>
      <c r="D63" s="26" t="s">
        <v>36</v>
      </c>
      <c r="E63" s="26" t="s">
        <v>36</v>
      </c>
      <c r="F63" s="26" t="s">
        <v>36</v>
      </c>
      <c r="G63" s="26">
        <v>0.8571428571428571</v>
      </c>
      <c r="H63" s="26">
        <v>0.6</v>
      </c>
      <c r="I63" s="26">
        <v>0.6</v>
      </c>
      <c r="J63" s="26">
        <v>1</v>
      </c>
      <c r="K63" s="26">
        <v>1</v>
      </c>
      <c r="L63" s="27">
        <v>0.8571428571428571</v>
      </c>
      <c r="M63" s="27">
        <v>1</v>
      </c>
      <c r="N63" s="27">
        <v>1</v>
      </c>
      <c r="O63" s="26">
        <v>1</v>
      </c>
      <c r="P63" s="28">
        <v>0.875</v>
      </c>
      <c r="Q63" s="26">
        <v>0.7</v>
      </c>
      <c r="R63" s="128">
        <f>VLOOKUP($B63,[1]Retention!$B$153:$H$180,6,FALSE)</f>
        <v>1</v>
      </c>
    </row>
    <row r="64" spans="2:18">
      <c r="B64" s="25" t="s">
        <v>53</v>
      </c>
      <c r="C64" s="26"/>
      <c r="D64" s="26"/>
      <c r="E64" s="26"/>
      <c r="F64" s="26" t="s">
        <v>36</v>
      </c>
      <c r="G64" s="26" t="s">
        <v>36</v>
      </c>
      <c r="H64" s="26" t="s">
        <v>36</v>
      </c>
      <c r="I64" s="26" t="s">
        <v>36</v>
      </c>
      <c r="J64" s="26" t="s">
        <v>36</v>
      </c>
      <c r="K64" s="26" t="s">
        <v>36</v>
      </c>
      <c r="L64" s="26" t="s">
        <v>36</v>
      </c>
      <c r="M64" s="26" t="s">
        <v>36</v>
      </c>
      <c r="N64" s="26" t="s">
        <v>36</v>
      </c>
      <c r="O64" s="26">
        <v>1</v>
      </c>
      <c r="P64" s="28">
        <v>1</v>
      </c>
      <c r="Q64" s="26">
        <v>1</v>
      </c>
      <c r="R64" s="128">
        <f>VLOOKUP($B64,[1]Retention!$B$153:$H$180,6,FALSE)</f>
        <v>0.75</v>
      </c>
    </row>
    <row r="65" spans="2:18">
      <c r="B65" s="25" t="s">
        <v>54</v>
      </c>
      <c r="C65" s="26" t="s">
        <v>36</v>
      </c>
      <c r="D65" s="26" t="s">
        <v>36</v>
      </c>
      <c r="E65" s="26" t="s">
        <v>36</v>
      </c>
      <c r="F65" s="26" t="s">
        <v>36</v>
      </c>
      <c r="G65" s="26">
        <v>1</v>
      </c>
      <c r="H65" s="26">
        <v>1</v>
      </c>
      <c r="I65" s="26">
        <v>1</v>
      </c>
      <c r="J65" s="26">
        <v>1</v>
      </c>
      <c r="K65" s="26">
        <v>0.66666666666666663</v>
      </c>
      <c r="L65" s="27">
        <v>0.875</v>
      </c>
      <c r="M65" s="27">
        <v>0.83333333333333337</v>
      </c>
      <c r="N65" s="27">
        <v>1</v>
      </c>
      <c r="O65" s="26">
        <v>1</v>
      </c>
      <c r="P65" s="28">
        <v>1</v>
      </c>
      <c r="Q65" s="26">
        <v>1</v>
      </c>
      <c r="R65" s="128">
        <f>VLOOKUP($B65,[1]Retention!$B$153:$H$180,6,FALSE)</f>
        <v>1</v>
      </c>
    </row>
    <row r="66" spans="2:18">
      <c r="B66" s="29" t="s">
        <v>55</v>
      </c>
      <c r="C66" s="30" t="s">
        <v>36</v>
      </c>
      <c r="D66" s="30" t="s">
        <v>36</v>
      </c>
      <c r="E66" s="30" t="s">
        <v>36</v>
      </c>
      <c r="F66" s="30" t="s">
        <v>36</v>
      </c>
      <c r="G66" s="30">
        <v>1</v>
      </c>
      <c r="H66" s="30">
        <v>0.8571428571428571</v>
      </c>
      <c r="I66" s="30">
        <v>1</v>
      </c>
      <c r="J66" s="30">
        <v>1</v>
      </c>
      <c r="K66" s="30">
        <v>1</v>
      </c>
      <c r="L66" s="31">
        <v>0.75</v>
      </c>
      <c r="M66" s="31">
        <v>1</v>
      </c>
      <c r="N66" s="31">
        <v>0.75</v>
      </c>
      <c r="O66" s="30">
        <v>1</v>
      </c>
      <c r="P66" s="31">
        <v>0.81818181818181823</v>
      </c>
      <c r="Q66" s="30">
        <v>1</v>
      </c>
      <c r="R66" s="129">
        <f>VLOOKUP($B66,[1]Retention!$B$153:$H$180,6,FALSE)</f>
        <v>1</v>
      </c>
    </row>
    <row r="67" spans="2:18">
      <c r="B67" s="21" t="s">
        <v>56</v>
      </c>
      <c r="C67" s="26"/>
      <c r="D67" s="26"/>
      <c r="E67" s="26"/>
      <c r="F67" s="22" t="s">
        <v>36</v>
      </c>
      <c r="G67" s="22" t="s">
        <v>36</v>
      </c>
      <c r="H67" s="22" t="s">
        <v>36</v>
      </c>
      <c r="I67" s="22" t="s">
        <v>36</v>
      </c>
      <c r="J67" s="22" t="s">
        <v>36</v>
      </c>
      <c r="K67" s="22" t="s">
        <v>36</v>
      </c>
      <c r="L67" s="22" t="s">
        <v>36</v>
      </c>
      <c r="M67" s="22" t="s">
        <v>36</v>
      </c>
      <c r="N67" s="22" t="s">
        <v>36</v>
      </c>
      <c r="O67" s="22" t="s">
        <v>36</v>
      </c>
      <c r="P67" s="22">
        <v>1</v>
      </c>
      <c r="Q67" s="22">
        <v>1</v>
      </c>
      <c r="R67" s="127">
        <f>VLOOKUP($B67,[1]Retention!$B$153:$H$180,6,FALSE)</f>
        <v>0.75</v>
      </c>
    </row>
    <row r="68" spans="2:18">
      <c r="B68" s="29" t="s">
        <v>57</v>
      </c>
      <c r="C68" s="30"/>
      <c r="D68" s="30"/>
      <c r="E68" s="30"/>
      <c r="F68" s="30" t="s">
        <v>36</v>
      </c>
      <c r="G68" s="30" t="s">
        <v>36</v>
      </c>
      <c r="H68" s="30" t="s">
        <v>36</v>
      </c>
      <c r="I68" s="30" t="s">
        <v>36</v>
      </c>
      <c r="J68" s="30" t="s">
        <v>36</v>
      </c>
      <c r="K68" s="30" t="s">
        <v>36</v>
      </c>
      <c r="L68" s="30" t="s">
        <v>36</v>
      </c>
      <c r="M68" s="30" t="s">
        <v>36</v>
      </c>
      <c r="N68" s="30" t="s">
        <v>36</v>
      </c>
      <c r="O68" s="30" t="s">
        <v>36</v>
      </c>
      <c r="P68" s="30">
        <v>1</v>
      </c>
      <c r="Q68" s="30">
        <v>1</v>
      </c>
      <c r="R68" s="129">
        <f>VLOOKUP($B68,[1]Retention!$B$153:$H$180,6,FALSE)</f>
        <v>0.75</v>
      </c>
    </row>
    <row r="69" spans="2:18">
      <c r="B69" s="21" t="s">
        <v>58</v>
      </c>
      <c r="C69" s="26"/>
      <c r="D69" s="26"/>
      <c r="E69" s="26"/>
      <c r="F69" s="22" t="s">
        <v>36</v>
      </c>
      <c r="G69" s="22" t="s">
        <v>36</v>
      </c>
      <c r="H69" s="22" t="s">
        <v>36</v>
      </c>
      <c r="I69" s="22" t="s">
        <v>36</v>
      </c>
      <c r="J69" s="22" t="s">
        <v>36</v>
      </c>
      <c r="K69" s="22" t="s">
        <v>36</v>
      </c>
      <c r="L69" s="22" t="s">
        <v>36</v>
      </c>
      <c r="M69" s="22" t="s">
        <v>36</v>
      </c>
      <c r="N69" s="22" t="s">
        <v>36</v>
      </c>
      <c r="O69" s="22" t="s">
        <v>36</v>
      </c>
      <c r="P69" s="22" t="s">
        <v>36</v>
      </c>
      <c r="Q69" s="22">
        <v>1</v>
      </c>
      <c r="R69" s="134">
        <f>VLOOKUP($B69,[1]Retention!$B$153:$H$180,6,FALSE)</f>
        <v>1</v>
      </c>
    </row>
    <row r="70" spans="2:18">
      <c r="B70" s="29" t="s">
        <v>59</v>
      </c>
      <c r="C70" s="30"/>
      <c r="D70" s="30"/>
      <c r="E70" s="30"/>
      <c r="F70" s="30" t="s">
        <v>36</v>
      </c>
      <c r="G70" s="30" t="s">
        <v>36</v>
      </c>
      <c r="H70" s="30" t="s">
        <v>36</v>
      </c>
      <c r="I70" s="30" t="s">
        <v>36</v>
      </c>
      <c r="J70" s="30" t="s">
        <v>36</v>
      </c>
      <c r="K70" s="30" t="s">
        <v>36</v>
      </c>
      <c r="L70" s="30" t="s">
        <v>36</v>
      </c>
      <c r="M70" s="30" t="s">
        <v>36</v>
      </c>
      <c r="N70" s="30" t="s">
        <v>36</v>
      </c>
      <c r="O70" s="30" t="s">
        <v>36</v>
      </c>
      <c r="P70" s="30" t="s">
        <v>36</v>
      </c>
      <c r="Q70" s="30">
        <v>1</v>
      </c>
      <c r="R70" s="32">
        <f>VLOOKUP($B70,[1]Retention!$B$153:$H$180,6,FALSE)</f>
        <v>1</v>
      </c>
    </row>
    <row r="71" spans="2:18">
      <c r="B71" s="21" t="s">
        <v>60</v>
      </c>
      <c r="C71" s="22">
        <v>0.90909090909090906</v>
      </c>
      <c r="D71" s="22">
        <v>0.9</v>
      </c>
      <c r="E71" s="22">
        <v>0.9</v>
      </c>
      <c r="F71" s="22">
        <v>0.84615384615384615</v>
      </c>
      <c r="G71" s="22">
        <v>1</v>
      </c>
      <c r="H71" s="22">
        <v>0.91666666666666663</v>
      </c>
      <c r="I71" s="22">
        <v>0.90909090909090906</v>
      </c>
      <c r="J71" s="22">
        <v>0.88888888888888884</v>
      </c>
      <c r="K71" s="22">
        <v>1</v>
      </c>
      <c r="L71" s="23">
        <v>1</v>
      </c>
      <c r="M71" s="23">
        <v>1</v>
      </c>
      <c r="N71" s="23">
        <v>0.92307692307692313</v>
      </c>
      <c r="O71" s="22">
        <v>0.9</v>
      </c>
      <c r="P71" s="24">
        <v>0.8571428571428571</v>
      </c>
      <c r="Q71" s="22">
        <v>0.93333333333333335</v>
      </c>
      <c r="R71" s="127">
        <f>VLOOKUP($B71,[1]Retention!$B$153:$H$180,6,FALSE)</f>
        <v>0.9375</v>
      </c>
    </row>
    <row r="72" spans="2:18">
      <c r="B72" s="25" t="s">
        <v>61</v>
      </c>
      <c r="C72" s="26">
        <v>0.90909090909090906</v>
      </c>
      <c r="D72" s="26">
        <v>0.9</v>
      </c>
      <c r="E72" s="26">
        <v>0.9</v>
      </c>
      <c r="F72" s="26">
        <v>0.75</v>
      </c>
      <c r="G72" s="26">
        <v>1</v>
      </c>
      <c r="H72" s="26">
        <v>0.83333333333333337</v>
      </c>
      <c r="I72" s="26">
        <v>0.83333333333333337</v>
      </c>
      <c r="J72" s="26">
        <v>1</v>
      </c>
      <c r="K72" s="26">
        <v>1</v>
      </c>
      <c r="L72" s="27">
        <v>1</v>
      </c>
      <c r="M72" s="27">
        <v>1</v>
      </c>
      <c r="N72" s="27">
        <v>0.875</v>
      </c>
      <c r="O72" s="26">
        <v>0.91666666666666663</v>
      </c>
      <c r="P72" s="28">
        <v>1</v>
      </c>
      <c r="Q72" s="26">
        <v>0.9</v>
      </c>
      <c r="R72" s="128">
        <f>VLOOKUP($B72,[1]Retention!$B$153:$H$180,6,FALSE)</f>
        <v>1</v>
      </c>
    </row>
    <row r="73" spans="2:18" ht="15.75" thickBot="1">
      <c r="B73" s="36" t="s">
        <v>62</v>
      </c>
      <c r="C73" s="37" t="s">
        <v>36</v>
      </c>
      <c r="D73" s="37" t="s">
        <v>36</v>
      </c>
      <c r="E73" s="37" t="s">
        <v>36</v>
      </c>
      <c r="F73" s="37">
        <v>1</v>
      </c>
      <c r="G73" s="37">
        <v>1</v>
      </c>
      <c r="H73" s="37">
        <v>1</v>
      </c>
      <c r="I73" s="37">
        <v>1</v>
      </c>
      <c r="J73" s="37">
        <v>0.8</v>
      </c>
      <c r="K73" s="37">
        <v>1</v>
      </c>
      <c r="L73" s="38">
        <v>1</v>
      </c>
      <c r="M73" s="38">
        <v>1</v>
      </c>
      <c r="N73" s="38">
        <v>1</v>
      </c>
      <c r="O73" s="37">
        <v>0.875</v>
      </c>
      <c r="P73" s="39">
        <v>0.66666666666666663</v>
      </c>
      <c r="Q73" s="37">
        <v>1</v>
      </c>
      <c r="R73" s="130">
        <f>VLOOKUP($B73,[1]Retention!$B$153:$H$180,6,FALSE)</f>
        <v>0.88888888888888884</v>
      </c>
    </row>
    <row r="75" spans="2:18">
      <c r="B75" s="40" t="s">
        <v>63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2:18">
      <c r="B76" s="41" t="s">
        <v>64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2:18">
      <c r="B77" s="42" t="s">
        <v>65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2:18">
      <c r="B78" s="42" t="s">
        <v>70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2:18">
      <c r="B79" s="42" t="s">
        <v>128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2:18" ht="15.75" thickBot="1"/>
    <row r="81" spans="2:24" ht="17.25" thickTop="1" thickBot="1">
      <c r="B81" s="1" t="s">
        <v>71</v>
      </c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24" ht="15.6" customHeight="1">
      <c r="B82" s="163" t="s">
        <v>1</v>
      </c>
      <c r="C82" s="3"/>
      <c r="D82" s="4"/>
      <c r="E82" s="5"/>
      <c r="F82" s="137"/>
      <c r="G82" s="137"/>
      <c r="H82" s="137"/>
      <c r="I82" s="156" t="s">
        <v>72</v>
      </c>
      <c r="J82" s="157"/>
      <c r="K82" s="157"/>
      <c r="L82" s="157"/>
      <c r="M82" s="157"/>
      <c r="N82" s="157"/>
      <c r="O82" s="157"/>
      <c r="P82" s="157"/>
      <c r="Q82" s="157"/>
      <c r="R82" s="158"/>
    </row>
    <row r="83" spans="2:24" ht="15" customHeight="1">
      <c r="B83" s="164"/>
      <c r="C83" s="6"/>
      <c r="D83" s="7"/>
      <c r="E83" s="7"/>
      <c r="F83" s="138"/>
      <c r="G83" s="138"/>
      <c r="H83" s="138"/>
      <c r="I83" s="159"/>
      <c r="J83" s="159"/>
      <c r="K83" s="159"/>
      <c r="L83" s="159"/>
      <c r="M83" s="159"/>
      <c r="N83" s="159"/>
      <c r="O83" s="159"/>
      <c r="P83" s="159"/>
      <c r="Q83" s="159"/>
      <c r="R83" s="160"/>
    </row>
    <row r="84" spans="2:24" ht="15" customHeight="1">
      <c r="B84" s="165"/>
      <c r="C84" s="8"/>
      <c r="D84" s="9"/>
      <c r="E84" s="9"/>
      <c r="F84" s="139"/>
      <c r="G84" s="139"/>
      <c r="H84" s="139"/>
      <c r="I84" s="161"/>
      <c r="J84" s="161"/>
      <c r="K84" s="161"/>
      <c r="L84" s="161"/>
      <c r="M84" s="161"/>
      <c r="N84" s="161"/>
      <c r="O84" s="161"/>
      <c r="P84" s="161"/>
      <c r="Q84" s="161"/>
      <c r="R84" s="162"/>
    </row>
    <row r="85" spans="2:24" ht="15.75">
      <c r="B85" s="10" t="s">
        <v>3</v>
      </c>
      <c r="C85" s="11" t="s">
        <v>73</v>
      </c>
      <c r="D85" s="11" t="s">
        <v>69</v>
      </c>
      <c r="E85" s="11" t="s">
        <v>4</v>
      </c>
      <c r="F85" s="11"/>
      <c r="G85" s="11" t="s">
        <v>7</v>
      </c>
      <c r="H85" s="11" t="s">
        <v>8</v>
      </c>
      <c r="I85" s="11" t="s">
        <v>9</v>
      </c>
      <c r="J85" s="11" t="s">
        <v>10</v>
      </c>
      <c r="K85" s="11" t="s">
        <v>11</v>
      </c>
      <c r="L85" s="11" t="s">
        <v>12</v>
      </c>
      <c r="M85" s="11" t="s">
        <v>13</v>
      </c>
      <c r="N85" s="12" t="s">
        <v>14</v>
      </c>
      <c r="O85" s="11" t="s">
        <v>15</v>
      </c>
      <c r="P85" s="12" t="s">
        <v>16</v>
      </c>
      <c r="Q85" s="11" t="s">
        <v>17</v>
      </c>
      <c r="R85" s="124" t="s">
        <v>18</v>
      </c>
    </row>
    <row r="86" spans="2:24" ht="15.75">
      <c r="B86" s="13" t="s">
        <v>19</v>
      </c>
      <c r="C86" s="14" t="s">
        <v>20</v>
      </c>
      <c r="D86" s="14" t="s">
        <v>21</v>
      </c>
      <c r="E86" s="14" t="s">
        <v>22</v>
      </c>
      <c r="F86" s="14"/>
      <c r="G86" s="14" t="s">
        <v>24</v>
      </c>
      <c r="H86" s="14" t="s">
        <v>25</v>
      </c>
      <c r="I86" s="14" t="s">
        <v>26</v>
      </c>
      <c r="J86" s="15" t="s">
        <v>27</v>
      </c>
      <c r="K86" s="15" t="s">
        <v>28</v>
      </c>
      <c r="L86" s="15" t="s">
        <v>29</v>
      </c>
      <c r="M86" s="16" t="s">
        <v>30</v>
      </c>
      <c r="N86" s="12" t="s">
        <v>31</v>
      </c>
      <c r="O86" s="11" t="s">
        <v>32</v>
      </c>
      <c r="P86" s="12" t="s">
        <v>33</v>
      </c>
      <c r="Q86" s="11" t="s">
        <v>120</v>
      </c>
      <c r="R86" s="124" t="s">
        <v>122</v>
      </c>
    </row>
    <row r="87" spans="2:24">
      <c r="B87" s="17" t="s">
        <v>34</v>
      </c>
      <c r="C87" s="48">
        <v>0.72972972972972971</v>
      </c>
      <c r="D87" s="48">
        <v>0.73333333333333328</v>
      </c>
      <c r="E87" s="48">
        <v>0.82352941176470584</v>
      </c>
      <c r="F87" s="48"/>
      <c r="G87" s="48">
        <v>0.73118279569892475</v>
      </c>
      <c r="H87" s="48">
        <v>0.82352941176470584</v>
      </c>
      <c r="I87" s="48">
        <v>0.83898305084745761</v>
      </c>
      <c r="J87" s="48">
        <v>0.79807692307692313</v>
      </c>
      <c r="K87" s="48">
        <v>0.80392156862745101</v>
      </c>
      <c r="L87" s="49">
        <v>0.80733944954128445</v>
      </c>
      <c r="M87" s="49">
        <v>0.80180180180180183</v>
      </c>
      <c r="N87" s="49">
        <v>0.88181818181818183</v>
      </c>
      <c r="O87" s="48">
        <v>0.8571428571428571</v>
      </c>
      <c r="P87" s="51">
        <v>0.82467532467532467</v>
      </c>
      <c r="Q87" s="132">
        <v>0.85882352941176465</v>
      </c>
      <c r="R87" s="135">
        <f>VLOOKUP($B87,[1]Retention!$B$121:$H$146,6,FALSE)</f>
        <v>0.83766233766233766</v>
      </c>
      <c r="U87" s="136"/>
      <c r="V87" s="136"/>
      <c r="X87" s="136"/>
    </row>
    <row r="88" spans="2:24">
      <c r="B88" s="21" t="s">
        <v>35</v>
      </c>
      <c r="C88" s="22" t="s">
        <v>36</v>
      </c>
      <c r="D88" s="22" t="s">
        <v>36</v>
      </c>
      <c r="E88" s="22" t="s">
        <v>36</v>
      </c>
      <c r="F88" s="22"/>
      <c r="G88" s="22">
        <v>0.8214285714285714</v>
      </c>
      <c r="H88" s="22">
        <v>0.87096774193548387</v>
      </c>
      <c r="I88" s="22">
        <v>0.9</v>
      </c>
      <c r="J88" s="22">
        <v>0.8</v>
      </c>
      <c r="K88" s="22">
        <v>0.7857142857142857</v>
      </c>
      <c r="L88" s="23">
        <v>0.8928571428571429</v>
      </c>
      <c r="M88" s="23">
        <v>0.85185185185185186</v>
      </c>
      <c r="N88" s="23">
        <v>0.83870967741935487</v>
      </c>
      <c r="O88" s="22">
        <v>0.96</v>
      </c>
      <c r="P88" s="24">
        <v>0.6785714285714286</v>
      </c>
      <c r="Q88" s="22">
        <v>0.9</v>
      </c>
      <c r="R88" s="127">
        <f>VLOOKUP($B88,[1]Retention!$B$121:$H$146,6,FALSE)</f>
        <v>0.80645161290322576</v>
      </c>
      <c r="U88" s="136"/>
      <c r="V88" s="136"/>
      <c r="X88" s="136"/>
    </row>
    <row r="89" spans="2:24">
      <c r="B89" s="25" t="s">
        <v>37</v>
      </c>
      <c r="C89" s="26" t="s">
        <v>36</v>
      </c>
      <c r="D89" s="26" t="s">
        <v>36</v>
      </c>
      <c r="E89" s="26" t="s">
        <v>36</v>
      </c>
      <c r="F89" s="26"/>
      <c r="G89" s="26">
        <v>0.2</v>
      </c>
      <c r="H89" s="26">
        <v>0.5</v>
      </c>
      <c r="I89" s="26">
        <v>0.83333333333333337</v>
      </c>
      <c r="J89" s="26">
        <v>0.5714285714285714</v>
      </c>
      <c r="K89" s="26">
        <v>0.33333333333333331</v>
      </c>
      <c r="L89" s="27">
        <v>0.6</v>
      </c>
      <c r="M89" s="27">
        <v>0.33333333333333331</v>
      </c>
      <c r="N89" s="27">
        <v>0.5</v>
      </c>
      <c r="O89" s="26">
        <v>1</v>
      </c>
      <c r="P89" s="28">
        <v>0.4</v>
      </c>
      <c r="Q89" s="26">
        <v>0.83333333333333337</v>
      </c>
      <c r="R89" s="128">
        <f>VLOOKUP($B89,[1]Retention!$B$121:$H$146,6,FALSE)</f>
        <v>0.33333333333333331</v>
      </c>
      <c r="U89" s="136"/>
      <c r="V89" s="136"/>
      <c r="X89" s="136"/>
    </row>
    <row r="90" spans="2:24">
      <c r="B90" s="25" t="s">
        <v>38</v>
      </c>
      <c r="C90" s="26" t="s">
        <v>36</v>
      </c>
      <c r="D90" s="26" t="s">
        <v>36</v>
      </c>
      <c r="E90" s="26" t="s">
        <v>36</v>
      </c>
      <c r="F90" s="26"/>
      <c r="G90" s="26">
        <v>0.88888888888888884</v>
      </c>
      <c r="H90" s="26">
        <v>0.81818181818181823</v>
      </c>
      <c r="I90" s="26">
        <v>0.77777777777777779</v>
      </c>
      <c r="J90" s="26">
        <v>1</v>
      </c>
      <c r="K90" s="26">
        <v>0.77777777777777779</v>
      </c>
      <c r="L90" s="27">
        <v>0.88888888888888884</v>
      </c>
      <c r="M90" s="27">
        <v>1</v>
      </c>
      <c r="N90" s="27">
        <v>0.77777777777777779</v>
      </c>
      <c r="O90" s="26">
        <v>1</v>
      </c>
      <c r="P90" s="28">
        <v>0.6</v>
      </c>
      <c r="Q90" s="26">
        <v>0.88888888888888884</v>
      </c>
      <c r="R90" s="128">
        <f>VLOOKUP($B90,[1]Retention!$B$121:$H$146,6,FALSE)</f>
        <v>1</v>
      </c>
      <c r="U90" s="136"/>
      <c r="V90" s="136"/>
      <c r="X90" s="136"/>
    </row>
    <row r="91" spans="2:24">
      <c r="B91" s="29" t="s">
        <v>39</v>
      </c>
      <c r="C91" s="30" t="s">
        <v>36</v>
      </c>
      <c r="D91" s="30" t="s">
        <v>36</v>
      </c>
      <c r="E91" s="30" t="s">
        <v>36</v>
      </c>
      <c r="F91" s="30"/>
      <c r="G91" s="30">
        <v>1</v>
      </c>
      <c r="H91" s="30">
        <v>1</v>
      </c>
      <c r="I91" s="30">
        <v>1</v>
      </c>
      <c r="J91" s="30">
        <v>0.8</v>
      </c>
      <c r="K91" s="30">
        <v>1</v>
      </c>
      <c r="L91" s="31">
        <v>1</v>
      </c>
      <c r="M91" s="31">
        <v>1</v>
      </c>
      <c r="N91" s="31">
        <v>0.94444444444444442</v>
      </c>
      <c r="O91" s="30">
        <v>0.93333333333333335</v>
      </c>
      <c r="P91" s="52">
        <v>0.84615384615384615</v>
      </c>
      <c r="Q91" s="30">
        <v>0.93333333333333335</v>
      </c>
      <c r="R91" s="129">
        <f>VLOOKUP($B91,[1]Retention!$B$121:$H$146,6,FALSE)</f>
        <v>0.8666666666666667</v>
      </c>
      <c r="U91" s="136"/>
      <c r="V91" s="136"/>
      <c r="X91" s="136"/>
    </row>
    <row r="92" spans="2:24">
      <c r="B92" s="21" t="s">
        <v>40</v>
      </c>
      <c r="C92" s="26"/>
      <c r="D92" s="26"/>
      <c r="E92" s="26"/>
      <c r="F92" s="26"/>
      <c r="G92" s="22" t="s">
        <v>36</v>
      </c>
      <c r="H92" s="22" t="s">
        <v>36</v>
      </c>
      <c r="I92" s="22" t="s">
        <v>36</v>
      </c>
      <c r="J92" s="22" t="s">
        <v>36</v>
      </c>
      <c r="K92" s="22" t="s">
        <v>36</v>
      </c>
      <c r="L92" s="22" t="s">
        <v>36</v>
      </c>
      <c r="M92" s="22" t="s">
        <v>36</v>
      </c>
      <c r="N92" s="22" t="s">
        <v>36</v>
      </c>
      <c r="O92" s="22" t="s">
        <v>36</v>
      </c>
      <c r="P92" s="22" t="s">
        <v>36</v>
      </c>
      <c r="Q92" s="22">
        <v>0.8</v>
      </c>
      <c r="R92" s="127" t="s">
        <v>36</v>
      </c>
      <c r="U92" s="136"/>
      <c r="V92" s="136"/>
      <c r="X92" s="136"/>
    </row>
    <row r="93" spans="2:24">
      <c r="B93" s="29" t="s">
        <v>42</v>
      </c>
      <c r="C93" s="30"/>
      <c r="D93" s="30"/>
      <c r="E93" s="30"/>
      <c r="F93" s="30"/>
      <c r="G93" s="30" t="s">
        <v>36</v>
      </c>
      <c r="H93" s="30" t="s">
        <v>36</v>
      </c>
      <c r="I93" s="30" t="s">
        <v>36</v>
      </c>
      <c r="J93" s="30" t="s">
        <v>36</v>
      </c>
      <c r="K93" s="30" t="s">
        <v>36</v>
      </c>
      <c r="L93" s="30" t="s">
        <v>36</v>
      </c>
      <c r="M93" s="30" t="s">
        <v>36</v>
      </c>
      <c r="N93" s="30" t="s">
        <v>36</v>
      </c>
      <c r="O93" s="30" t="s">
        <v>36</v>
      </c>
      <c r="P93" s="30" t="s">
        <v>36</v>
      </c>
      <c r="Q93" s="30">
        <v>0.8</v>
      </c>
      <c r="R93" s="129" t="s">
        <v>36</v>
      </c>
      <c r="U93" s="136"/>
      <c r="V93" s="136"/>
      <c r="X93" s="136"/>
    </row>
    <row r="94" spans="2:24">
      <c r="B94" s="21" t="s">
        <v>43</v>
      </c>
      <c r="C94" s="22">
        <v>0.72413793103448276</v>
      </c>
      <c r="D94" s="22">
        <v>0.67647058823529416</v>
      </c>
      <c r="E94" s="22">
        <v>0.82926829268292679</v>
      </c>
      <c r="F94" s="22"/>
      <c r="G94" s="22">
        <v>0.65384615384615385</v>
      </c>
      <c r="H94" s="22">
        <v>0.73770491803278693</v>
      </c>
      <c r="I94" s="22">
        <v>0.81355932203389836</v>
      </c>
      <c r="J94" s="22">
        <v>0.76923076923076927</v>
      </c>
      <c r="K94" s="22">
        <v>0.75</v>
      </c>
      <c r="L94" s="23">
        <v>0.66666666666666663</v>
      </c>
      <c r="M94" s="23">
        <v>0.69230769230769229</v>
      </c>
      <c r="N94" s="23">
        <v>0.84615384615384615</v>
      </c>
      <c r="O94" s="22">
        <v>0.76744186046511631</v>
      </c>
      <c r="P94" s="24">
        <v>0.81818181818181823</v>
      </c>
      <c r="Q94" s="22">
        <v>0.84722222222222221</v>
      </c>
      <c r="R94" s="127">
        <f>VLOOKUP($B94,[1]Retention!$B$121:$H$146,6,FALSE)</f>
        <v>0.79411764705882348</v>
      </c>
      <c r="U94" s="136"/>
      <c r="V94" s="136"/>
      <c r="X94" s="136"/>
    </row>
    <row r="95" spans="2:24">
      <c r="B95" s="25" t="s">
        <v>44</v>
      </c>
      <c r="C95" s="26" t="s">
        <v>36</v>
      </c>
      <c r="D95" s="26" t="s">
        <v>36</v>
      </c>
      <c r="E95" s="26">
        <v>0.83333333333333337</v>
      </c>
      <c r="F95" s="26"/>
      <c r="G95" s="26">
        <v>0.5</v>
      </c>
      <c r="H95" s="26">
        <v>0.6</v>
      </c>
      <c r="I95" s="26">
        <v>0.75</v>
      </c>
      <c r="J95" s="26">
        <v>0.75</v>
      </c>
      <c r="K95" s="26">
        <v>1</v>
      </c>
      <c r="L95" s="27">
        <v>0.55555555555555558</v>
      </c>
      <c r="M95" s="27">
        <v>1</v>
      </c>
      <c r="N95" s="27">
        <v>1</v>
      </c>
      <c r="O95" s="26">
        <v>0.6</v>
      </c>
      <c r="P95" s="28">
        <v>0.5714285714285714</v>
      </c>
      <c r="Q95" s="26">
        <v>0.88888888888888884</v>
      </c>
      <c r="R95" s="128">
        <f>VLOOKUP($B95,[1]Retention!$B$121:$H$146,6,FALSE)</f>
        <v>1</v>
      </c>
      <c r="U95" s="136"/>
      <c r="V95" s="136"/>
      <c r="X95" s="136"/>
    </row>
    <row r="96" spans="2:24">
      <c r="B96" s="25" t="s">
        <v>45</v>
      </c>
      <c r="C96" s="26"/>
      <c r="D96" s="26"/>
      <c r="E96" s="26"/>
      <c r="F96" s="26"/>
      <c r="G96" s="26" t="s">
        <v>36</v>
      </c>
      <c r="H96" s="26" t="s">
        <v>36</v>
      </c>
      <c r="I96" s="26" t="s">
        <v>36</v>
      </c>
      <c r="J96" s="26" t="s">
        <v>36</v>
      </c>
      <c r="K96" s="26" t="s">
        <v>36</v>
      </c>
      <c r="L96" s="27" t="s">
        <v>36</v>
      </c>
      <c r="M96" s="27">
        <v>1</v>
      </c>
      <c r="N96" s="27">
        <v>1</v>
      </c>
      <c r="O96" s="26">
        <v>1</v>
      </c>
      <c r="P96" s="28">
        <v>0.7142857142857143</v>
      </c>
      <c r="Q96" s="26">
        <v>1</v>
      </c>
      <c r="R96" s="128">
        <f>VLOOKUP($B96,[1]Retention!$B$121:$H$146,6,FALSE)</f>
        <v>1</v>
      </c>
      <c r="U96" s="136"/>
      <c r="V96" s="136"/>
      <c r="X96" s="136"/>
    </row>
    <row r="97" spans="2:24">
      <c r="B97" s="25" t="s">
        <v>46</v>
      </c>
      <c r="C97" s="26"/>
      <c r="D97" s="26"/>
      <c r="E97" s="26"/>
      <c r="F97" s="26"/>
      <c r="G97" s="26" t="s">
        <v>36</v>
      </c>
      <c r="H97" s="26" t="s">
        <v>36</v>
      </c>
      <c r="I97" s="26" t="s">
        <v>36</v>
      </c>
      <c r="J97" s="26" t="s">
        <v>36</v>
      </c>
      <c r="K97" s="26" t="s">
        <v>36</v>
      </c>
      <c r="L97" s="27" t="s">
        <v>36</v>
      </c>
      <c r="M97" s="27" t="s">
        <v>36</v>
      </c>
      <c r="N97" s="27" t="s">
        <v>36</v>
      </c>
      <c r="O97" s="27" t="s">
        <v>36</v>
      </c>
      <c r="P97" s="27">
        <v>1</v>
      </c>
      <c r="Q97" s="26">
        <v>1</v>
      </c>
      <c r="R97" s="128">
        <f>VLOOKUP($B97,[1]Retention!$B$121:$H$146,6,FALSE)</f>
        <v>0.66666666666666663</v>
      </c>
      <c r="U97" s="136"/>
      <c r="V97" s="136"/>
      <c r="X97" s="136"/>
    </row>
    <row r="98" spans="2:24">
      <c r="B98" s="25" t="s">
        <v>47</v>
      </c>
      <c r="C98" s="26" t="s">
        <v>36</v>
      </c>
      <c r="D98" s="26">
        <v>1</v>
      </c>
      <c r="E98" s="26">
        <v>1</v>
      </c>
      <c r="F98" s="26"/>
      <c r="G98" s="26">
        <v>0.83333333333333337</v>
      </c>
      <c r="H98" s="26">
        <v>0.5</v>
      </c>
      <c r="I98" s="26">
        <v>1</v>
      </c>
      <c r="J98" s="26">
        <v>0.6</v>
      </c>
      <c r="K98" s="26">
        <v>0.25</v>
      </c>
      <c r="L98" s="27">
        <v>1</v>
      </c>
      <c r="M98" s="27">
        <v>0.66666666666666663</v>
      </c>
      <c r="N98" s="27">
        <v>0.83333333333333337</v>
      </c>
      <c r="O98" s="26">
        <v>0.66666666666666663</v>
      </c>
      <c r="P98" s="28">
        <v>0.88888888888888884</v>
      </c>
      <c r="Q98" s="26">
        <v>1</v>
      </c>
      <c r="R98" s="128">
        <f>VLOOKUP($B98,[1]Retention!$B$121:$H$146,6,FALSE)</f>
        <v>0.8</v>
      </c>
      <c r="U98" s="136"/>
      <c r="V98" s="136"/>
      <c r="X98" s="136"/>
    </row>
    <row r="99" spans="2:24">
      <c r="B99" s="25" t="s">
        <v>48</v>
      </c>
      <c r="C99" s="26">
        <v>0.8</v>
      </c>
      <c r="D99" s="26">
        <v>0.5</v>
      </c>
      <c r="E99" s="26">
        <v>0.7142857142857143</v>
      </c>
      <c r="F99" s="26"/>
      <c r="G99" s="26">
        <v>0.625</v>
      </c>
      <c r="H99" s="26">
        <v>0.72727272727272729</v>
      </c>
      <c r="I99" s="26">
        <v>1</v>
      </c>
      <c r="J99" s="26">
        <v>0.77777777777777779</v>
      </c>
      <c r="K99" s="26">
        <v>1</v>
      </c>
      <c r="L99" s="27">
        <v>0.72727272727272729</v>
      </c>
      <c r="M99" s="27">
        <v>0.81818181818181823</v>
      </c>
      <c r="N99" s="27">
        <v>0.83333333333333337</v>
      </c>
      <c r="O99" s="26">
        <v>0.90909090909090906</v>
      </c>
      <c r="P99" s="28">
        <v>0.81818181818181823</v>
      </c>
      <c r="Q99" s="26">
        <v>0.84615384615384615</v>
      </c>
      <c r="R99" s="128">
        <f>VLOOKUP($B99,[1]Retention!$B$121:$H$146,6,FALSE)</f>
        <v>0.66666666666666663</v>
      </c>
      <c r="U99" s="136"/>
      <c r="V99" s="136"/>
      <c r="X99" s="136"/>
    </row>
    <row r="100" spans="2:24">
      <c r="B100" s="25" t="s">
        <v>49</v>
      </c>
      <c r="C100" s="26">
        <v>0.81818181818181823</v>
      </c>
      <c r="D100" s="26">
        <v>0.83333333333333337</v>
      </c>
      <c r="E100" s="26">
        <v>0.8571428571428571</v>
      </c>
      <c r="F100" s="26"/>
      <c r="G100" s="26">
        <v>0.58823529411764708</v>
      </c>
      <c r="H100" s="26">
        <v>0.8666666666666667</v>
      </c>
      <c r="I100" s="26">
        <v>0.7</v>
      </c>
      <c r="J100" s="26">
        <v>0.76923076923076927</v>
      </c>
      <c r="K100" s="26">
        <v>0.7857142857142857</v>
      </c>
      <c r="L100" s="27">
        <v>0.75</v>
      </c>
      <c r="M100" s="27">
        <v>0.58823529411764708</v>
      </c>
      <c r="N100" s="27">
        <v>0.875</v>
      </c>
      <c r="O100" s="26">
        <v>0.7</v>
      </c>
      <c r="P100" s="28">
        <v>0.8666666666666667</v>
      </c>
      <c r="Q100" s="26">
        <v>0.84210526315789469</v>
      </c>
      <c r="R100" s="128">
        <f>VLOOKUP($B100,[1]Retention!$B$121:$H$146,6,FALSE)</f>
        <v>0.84210526315789469</v>
      </c>
      <c r="U100" s="136"/>
      <c r="V100" s="136"/>
      <c r="X100" s="136"/>
    </row>
    <row r="101" spans="2:24">
      <c r="B101" s="29" t="s">
        <v>50</v>
      </c>
      <c r="C101" s="30">
        <v>0.61538461538461542</v>
      </c>
      <c r="D101" s="30">
        <v>0.58333333333333337</v>
      </c>
      <c r="E101" s="30">
        <v>0.81818181818181823</v>
      </c>
      <c r="F101" s="30"/>
      <c r="G101" s="30">
        <v>0.73333333333333328</v>
      </c>
      <c r="H101" s="30">
        <v>0.7142857142857143</v>
      </c>
      <c r="I101" s="30">
        <v>0.81818181818181823</v>
      </c>
      <c r="J101" s="30">
        <v>0.80952380952380953</v>
      </c>
      <c r="K101" s="30">
        <v>0.66666666666666663</v>
      </c>
      <c r="L101" s="31">
        <v>0.58333333333333337</v>
      </c>
      <c r="M101" s="31">
        <v>0.69230769230769229</v>
      </c>
      <c r="N101" s="31">
        <v>0.73333333333333328</v>
      </c>
      <c r="O101" s="30">
        <v>0.76923076923076927</v>
      </c>
      <c r="P101" s="52">
        <v>0.83333333333333337</v>
      </c>
      <c r="Q101" s="30">
        <v>0.72222222222222221</v>
      </c>
      <c r="R101" s="129">
        <f>VLOOKUP($B101,[1]Retention!$B$121:$H$146,6,FALSE)</f>
        <v>0.7857142857142857</v>
      </c>
      <c r="U101" s="136"/>
      <c r="V101" s="136"/>
      <c r="X101" s="136"/>
    </row>
    <row r="102" spans="2:24">
      <c r="B102" s="21" t="s">
        <v>51</v>
      </c>
      <c r="C102" s="22" t="s">
        <v>36</v>
      </c>
      <c r="D102" s="22" t="s">
        <v>36</v>
      </c>
      <c r="E102" s="22" t="s">
        <v>36</v>
      </c>
      <c r="F102" s="22"/>
      <c r="G102" s="22" t="s">
        <v>36</v>
      </c>
      <c r="H102" s="22">
        <v>1</v>
      </c>
      <c r="I102" s="22">
        <v>0.82352941176470584</v>
      </c>
      <c r="J102" s="22">
        <v>0.81818181818181823</v>
      </c>
      <c r="K102" s="22">
        <v>0.90476190476190477</v>
      </c>
      <c r="L102" s="23">
        <v>0.89473684210526316</v>
      </c>
      <c r="M102" s="23">
        <v>0.76470588235294112</v>
      </c>
      <c r="N102" s="23">
        <v>1</v>
      </c>
      <c r="O102" s="22">
        <v>0.875</v>
      </c>
      <c r="P102" s="24">
        <v>0.96551724137931039</v>
      </c>
      <c r="Q102" s="22">
        <v>0.8571428571428571</v>
      </c>
      <c r="R102" s="127">
        <f>VLOOKUP($B102,[1]Retention!$B$121:$H$146,6,FALSE)</f>
        <v>0.875</v>
      </c>
      <c r="U102" s="136"/>
      <c r="V102" s="136"/>
      <c r="X102" s="136"/>
    </row>
    <row r="103" spans="2:24">
      <c r="B103" s="25" t="s">
        <v>52</v>
      </c>
      <c r="C103" s="26" t="s">
        <v>36</v>
      </c>
      <c r="D103" s="26" t="s">
        <v>36</v>
      </c>
      <c r="E103" s="26" t="s">
        <v>36</v>
      </c>
      <c r="F103" s="26"/>
      <c r="G103" s="26" t="s">
        <v>36</v>
      </c>
      <c r="H103" s="26">
        <v>1</v>
      </c>
      <c r="I103" s="26">
        <v>0.6</v>
      </c>
      <c r="J103" s="26">
        <v>0.6</v>
      </c>
      <c r="K103" s="26">
        <v>0.8571428571428571</v>
      </c>
      <c r="L103" s="27">
        <v>0.9</v>
      </c>
      <c r="M103" s="27">
        <v>0.8571428571428571</v>
      </c>
      <c r="N103" s="27">
        <v>1</v>
      </c>
      <c r="O103" s="26">
        <v>0.875</v>
      </c>
      <c r="P103" s="28">
        <v>0.90909090909090906</v>
      </c>
      <c r="Q103" s="26">
        <v>0.8125</v>
      </c>
      <c r="R103" s="128">
        <f>VLOOKUP($B103,[1]Retention!$B$121:$H$146,6,FALSE)</f>
        <v>0.7</v>
      </c>
      <c r="U103" s="136"/>
      <c r="V103" s="136"/>
      <c r="X103" s="136"/>
    </row>
    <row r="104" spans="2:24">
      <c r="B104" s="25" t="s">
        <v>53</v>
      </c>
      <c r="C104" s="26"/>
      <c r="D104" s="26"/>
      <c r="E104" s="26"/>
      <c r="F104" s="26"/>
      <c r="G104" s="26" t="s">
        <v>36</v>
      </c>
      <c r="H104" s="26" t="s">
        <v>36</v>
      </c>
      <c r="I104" s="26" t="s">
        <v>36</v>
      </c>
      <c r="J104" s="26" t="s">
        <v>36</v>
      </c>
      <c r="K104" s="26" t="s">
        <v>36</v>
      </c>
      <c r="L104" s="26" t="s">
        <v>36</v>
      </c>
      <c r="M104" s="26" t="s">
        <v>36</v>
      </c>
      <c r="N104" s="26" t="s">
        <v>36</v>
      </c>
      <c r="O104" s="26">
        <v>1</v>
      </c>
      <c r="P104" s="28">
        <v>1</v>
      </c>
      <c r="Q104" s="26">
        <v>1</v>
      </c>
      <c r="R104" s="128">
        <f>VLOOKUP($B104,[1]Retention!$B$121:$H$146,6,FALSE)</f>
        <v>1</v>
      </c>
      <c r="U104" s="136"/>
      <c r="V104" s="136"/>
      <c r="X104" s="136"/>
    </row>
    <row r="105" spans="2:24">
      <c r="B105" s="25" t="s">
        <v>54</v>
      </c>
      <c r="C105" s="26" t="s">
        <v>36</v>
      </c>
      <c r="D105" s="26" t="s">
        <v>36</v>
      </c>
      <c r="E105" s="26" t="s">
        <v>36</v>
      </c>
      <c r="F105" s="26"/>
      <c r="G105" s="26" t="s">
        <v>36</v>
      </c>
      <c r="H105" s="26">
        <v>1</v>
      </c>
      <c r="I105" s="26">
        <v>1</v>
      </c>
      <c r="J105" s="26">
        <v>1</v>
      </c>
      <c r="K105" s="26">
        <v>0.875</v>
      </c>
      <c r="L105" s="27">
        <v>0.66666666666666663</v>
      </c>
      <c r="M105" s="27">
        <v>0.5</v>
      </c>
      <c r="N105" s="27">
        <v>1</v>
      </c>
      <c r="O105" s="26">
        <v>1</v>
      </c>
      <c r="P105" s="28">
        <v>1</v>
      </c>
      <c r="Q105" s="26">
        <v>1</v>
      </c>
      <c r="R105" s="128">
        <f>VLOOKUP($B105,[1]Retention!$B$121:$H$146,6,FALSE)</f>
        <v>1</v>
      </c>
      <c r="U105" s="136"/>
      <c r="V105" s="136"/>
      <c r="X105" s="136"/>
    </row>
    <row r="106" spans="2:24">
      <c r="B106" s="29" t="s">
        <v>55</v>
      </c>
      <c r="C106" s="30" t="s">
        <v>36</v>
      </c>
      <c r="D106" s="30" t="s">
        <v>36</v>
      </c>
      <c r="E106" s="30" t="s">
        <v>36</v>
      </c>
      <c r="F106" s="30"/>
      <c r="G106" s="30" t="s">
        <v>36</v>
      </c>
      <c r="H106" s="30">
        <v>1</v>
      </c>
      <c r="I106" s="30">
        <v>0.8571428571428571</v>
      </c>
      <c r="J106" s="30">
        <v>1</v>
      </c>
      <c r="K106" s="30">
        <v>1</v>
      </c>
      <c r="L106" s="31">
        <v>1</v>
      </c>
      <c r="M106" s="31">
        <v>0.75</v>
      </c>
      <c r="N106" s="31">
        <v>1</v>
      </c>
      <c r="O106" s="30">
        <v>0.7142857142857143</v>
      </c>
      <c r="P106" s="52">
        <v>1</v>
      </c>
      <c r="Q106" s="30">
        <v>0.7</v>
      </c>
      <c r="R106" s="129">
        <f>VLOOKUP($B106,[1]Retention!$B$121:$H$146,6,FALSE)</f>
        <v>1</v>
      </c>
      <c r="U106" s="136"/>
      <c r="V106" s="136"/>
      <c r="X106" s="136"/>
    </row>
    <row r="107" spans="2:24">
      <c r="B107" s="21" t="s">
        <v>56</v>
      </c>
      <c r="C107" s="26"/>
      <c r="D107" s="26"/>
      <c r="E107" s="26"/>
      <c r="F107" s="26"/>
      <c r="G107" s="22" t="s">
        <v>36</v>
      </c>
      <c r="H107" s="22" t="s">
        <v>36</v>
      </c>
      <c r="I107" s="22" t="s">
        <v>36</v>
      </c>
      <c r="J107" s="22" t="s">
        <v>36</v>
      </c>
      <c r="K107" s="22" t="s">
        <v>36</v>
      </c>
      <c r="L107" s="22" t="s">
        <v>36</v>
      </c>
      <c r="M107" s="22" t="s">
        <v>36</v>
      </c>
      <c r="N107" s="22" t="s">
        <v>36</v>
      </c>
      <c r="O107" s="22" t="s">
        <v>36</v>
      </c>
      <c r="P107" s="22" t="s">
        <v>36</v>
      </c>
      <c r="Q107" s="22">
        <v>1</v>
      </c>
      <c r="R107" s="127">
        <f>VLOOKUP($B107,[1]Retention!$B$121:$H$146,6,FALSE)</f>
        <v>1</v>
      </c>
      <c r="U107" s="136"/>
      <c r="V107" s="136"/>
      <c r="X107" s="136"/>
    </row>
    <row r="108" spans="2:24">
      <c r="B108" s="29" t="s">
        <v>57</v>
      </c>
      <c r="C108" s="30"/>
      <c r="D108" s="30"/>
      <c r="E108" s="30"/>
      <c r="F108" s="30"/>
      <c r="G108" s="30" t="s">
        <v>36</v>
      </c>
      <c r="H108" s="30" t="s">
        <v>36</v>
      </c>
      <c r="I108" s="30" t="s">
        <v>36</v>
      </c>
      <c r="J108" s="30" t="s">
        <v>36</v>
      </c>
      <c r="K108" s="30" t="s">
        <v>36</v>
      </c>
      <c r="L108" s="30" t="s">
        <v>36</v>
      </c>
      <c r="M108" s="30" t="s">
        <v>36</v>
      </c>
      <c r="N108" s="30" t="s">
        <v>36</v>
      </c>
      <c r="O108" s="30" t="s">
        <v>36</v>
      </c>
      <c r="P108" s="30" t="s">
        <v>36</v>
      </c>
      <c r="Q108" s="30">
        <v>1</v>
      </c>
      <c r="R108" s="129">
        <f>VLOOKUP($B108,[1]Retention!$B$121:$H$146,6,FALSE)</f>
        <v>1</v>
      </c>
      <c r="U108" s="136"/>
      <c r="V108" s="136"/>
      <c r="X108" s="136"/>
    </row>
    <row r="109" spans="2:24">
      <c r="B109" s="21" t="s">
        <v>60</v>
      </c>
      <c r="C109" s="22">
        <v>0.75</v>
      </c>
      <c r="D109" s="22">
        <v>0.90909090909090906</v>
      </c>
      <c r="E109" s="22">
        <v>0.8</v>
      </c>
      <c r="F109" s="22"/>
      <c r="G109" s="22">
        <v>0.84615384615384615</v>
      </c>
      <c r="H109" s="22">
        <v>0.92307692307692313</v>
      </c>
      <c r="I109" s="22">
        <v>0.83333333333333337</v>
      </c>
      <c r="J109" s="22">
        <v>0.90909090909090906</v>
      </c>
      <c r="K109" s="22">
        <v>0.88888888888888884</v>
      </c>
      <c r="L109" s="23">
        <v>0.94117647058823528</v>
      </c>
      <c r="M109" s="23">
        <v>1</v>
      </c>
      <c r="N109" s="23">
        <v>1</v>
      </c>
      <c r="O109" s="22">
        <v>0.92307692307692313</v>
      </c>
      <c r="P109" s="24">
        <v>0.85</v>
      </c>
      <c r="Q109" s="22">
        <v>0.7857142857142857</v>
      </c>
      <c r="R109" s="127">
        <f>VLOOKUP($B109,[1]Retention!$B$121:$H$146,6,FALSE)</f>
        <v>0.93333333333333335</v>
      </c>
      <c r="U109" s="136"/>
      <c r="V109" s="136"/>
      <c r="X109" s="136"/>
    </row>
    <row r="110" spans="2:24">
      <c r="B110" s="25" t="s">
        <v>61</v>
      </c>
      <c r="C110" s="26">
        <v>0.75</v>
      </c>
      <c r="D110" s="26">
        <v>0.90909090909090906</v>
      </c>
      <c r="E110" s="26">
        <v>0.8</v>
      </c>
      <c r="F110" s="26"/>
      <c r="G110" s="26">
        <v>1</v>
      </c>
      <c r="H110" s="26">
        <v>0.83333333333333337</v>
      </c>
      <c r="I110" s="26">
        <v>0.66666666666666663</v>
      </c>
      <c r="J110" s="26">
        <v>0.83333333333333337</v>
      </c>
      <c r="K110" s="26">
        <v>1</v>
      </c>
      <c r="L110" s="27">
        <v>1</v>
      </c>
      <c r="M110" s="27">
        <v>1</v>
      </c>
      <c r="N110" s="27">
        <v>1</v>
      </c>
      <c r="O110" s="26">
        <v>0.875</v>
      </c>
      <c r="P110" s="28">
        <v>0.83333333333333337</v>
      </c>
      <c r="Q110" s="26">
        <v>1</v>
      </c>
      <c r="R110" s="128">
        <f>VLOOKUP($B110,[1]Retention!$B$121:$H$146,6,FALSE)</f>
        <v>0.9</v>
      </c>
      <c r="U110" s="136"/>
      <c r="V110" s="136"/>
      <c r="X110" s="136"/>
    </row>
    <row r="111" spans="2:24" ht="15.75" thickBot="1">
      <c r="B111" s="36" t="s">
        <v>62</v>
      </c>
      <c r="C111" s="37" t="s">
        <v>36</v>
      </c>
      <c r="D111" s="37" t="s">
        <v>36</v>
      </c>
      <c r="E111" s="37" t="s">
        <v>36</v>
      </c>
      <c r="F111" s="37"/>
      <c r="G111" s="37">
        <v>0.66666666666666663</v>
      </c>
      <c r="H111" s="37">
        <v>1</v>
      </c>
      <c r="I111" s="37">
        <v>1</v>
      </c>
      <c r="J111" s="37">
        <v>1</v>
      </c>
      <c r="K111" s="37">
        <v>0.8</v>
      </c>
      <c r="L111" s="38">
        <v>0.88888888888888884</v>
      </c>
      <c r="M111" s="38">
        <v>1</v>
      </c>
      <c r="N111" s="38">
        <v>1</v>
      </c>
      <c r="O111" s="37">
        <v>1</v>
      </c>
      <c r="P111" s="39">
        <v>0.875</v>
      </c>
      <c r="Q111" s="37">
        <v>0.5</v>
      </c>
      <c r="R111" s="130">
        <f>VLOOKUP($B111,[1]Retention!$B$121:$H$146,6,FALSE)</f>
        <v>1</v>
      </c>
      <c r="U111" s="136"/>
      <c r="V111" s="136"/>
      <c r="X111" s="136"/>
    </row>
    <row r="113" spans="2:18">
      <c r="B113" s="40" t="s">
        <v>63</v>
      </c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</row>
    <row r="114" spans="2:18">
      <c r="B114" s="41" t="s">
        <v>64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2:18">
      <c r="B115" s="42" t="s">
        <v>65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</row>
    <row r="116" spans="2:18">
      <c r="B116" s="42" t="s">
        <v>74</v>
      </c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</row>
    <row r="117" spans="2:18">
      <c r="B117" s="42" t="s">
        <v>129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</row>
    <row r="118" spans="2:18" ht="15.75" thickBot="1"/>
    <row r="119" spans="2:18" ht="17.25" thickTop="1" thickBot="1">
      <c r="B119" s="1" t="s">
        <v>75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8" ht="15.6" customHeight="1">
      <c r="B120" s="163" t="s">
        <v>1</v>
      </c>
      <c r="C120" s="3"/>
      <c r="D120" s="4"/>
      <c r="E120" s="5"/>
      <c r="F120" s="137"/>
      <c r="G120" s="137"/>
      <c r="H120" s="137"/>
      <c r="I120" s="156" t="s">
        <v>76</v>
      </c>
      <c r="J120" s="157"/>
      <c r="K120" s="157"/>
      <c r="L120" s="157"/>
      <c r="M120" s="157"/>
      <c r="N120" s="157"/>
      <c r="O120" s="157"/>
      <c r="P120" s="157"/>
      <c r="Q120" s="157"/>
      <c r="R120" s="158"/>
    </row>
    <row r="121" spans="2:18" ht="15" customHeight="1">
      <c r="B121" s="164"/>
      <c r="C121" s="6"/>
      <c r="D121" s="7"/>
      <c r="E121" s="7"/>
      <c r="F121" s="138"/>
      <c r="G121" s="138"/>
      <c r="H121" s="138"/>
      <c r="I121" s="159"/>
      <c r="J121" s="159"/>
      <c r="K121" s="159"/>
      <c r="L121" s="159"/>
      <c r="M121" s="159"/>
      <c r="N121" s="159"/>
      <c r="O121" s="159"/>
      <c r="P121" s="159"/>
      <c r="Q121" s="159"/>
      <c r="R121" s="160"/>
    </row>
    <row r="122" spans="2:18" ht="15" customHeight="1">
      <c r="B122" s="165"/>
      <c r="C122" s="8"/>
      <c r="D122" s="9"/>
      <c r="E122" s="9"/>
      <c r="F122" s="139"/>
      <c r="G122" s="139"/>
      <c r="H122" s="139"/>
      <c r="I122" s="161"/>
      <c r="J122" s="161"/>
      <c r="K122" s="161"/>
      <c r="L122" s="161"/>
      <c r="M122" s="161"/>
      <c r="N122" s="161"/>
      <c r="O122" s="161"/>
      <c r="P122" s="161"/>
      <c r="Q122" s="161"/>
      <c r="R122" s="162"/>
    </row>
    <row r="123" spans="2:18" ht="15.75">
      <c r="B123" s="10" t="s">
        <v>3</v>
      </c>
      <c r="C123" s="53" t="s">
        <v>4</v>
      </c>
      <c r="D123" s="53" t="s">
        <v>5</v>
      </c>
      <c r="E123" s="11" t="s">
        <v>6</v>
      </c>
      <c r="F123" s="11" t="s">
        <v>7</v>
      </c>
      <c r="G123" s="11" t="s">
        <v>9</v>
      </c>
      <c r="H123" s="11" t="s">
        <v>10</v>
      </c>
      <c r="I123" s="11" t="s">
        <v>11</v>
      </c>
      <c r="J123" s="11" t="s">
        <v>12</v>
      </c>
      <c r="K123" s="11" t="s">
        <v>13</v>
      </c>
      <c r="L123" s="11" t="s">
        <v>14</v>
      </c>
      <c r="M123" s="11" t="s">
        <v>15</v>
      </c>
      <c r="N123" s="12" t="s">
        <v>16</v>
      </c>
      <c r="O123" s="11" t="s">
        <v>17</v>
      </c>
      <c r="P123" s="12" t="s">
        <v>18</v>
      </c>
      <c r="Q123" s="11" t="s">
        <v>121</v>
      </c>
      <c r="R123" s="124" t="s">
        <v>126</v>
      </c>
    </row>
    <row r="124" spans="2:18" ht="15.75">
      <c r="B124" s="13" t="s">
        <v>19</v>
      </c>
      <c r="C124" s="54" t="s">
        <v>20</v>
      </c>
      <c r="D124" s="54" t="s">
        <v>21</v>
      </c>
      <c r="E124" s="14" t="s">
        <v>22</v>
      </c>
      <c r="F124" s="14" t="s">
        <v>23</v>
      </c>
      <c r="G124" s="14" t="s">
        <v>24</v>
      </c>
      <c r="H124" s="14" t="s">
        <v>25</v>
      </c>
      <c r="I124" s="14" t="s">
        <v>26</v>
      </c>
      <c r="J124" s="15" t="s">
        <v>27</v>
      </c>
      <c r="K124" s="15" t="s">
        <v>28</v>
      </c>
      <c r="L124" s="16" t="s">
        <v>29</v>
      </c>
      <c r="M124" s="16" t="s">
        <v>30</v>
      </c>
      <c r="N124" s="12" t="s">
        <v>31</v>
      </c>
      <c r="O124" s="11" t="s">
        <v>32</v>
      </c>
      <c r="P124" s="12" t="s">
        <v>33</v>
      </c>
      <c r="Q124" s="11" t="s">
        <v>120</v>
      </c>
      <c r="R124" s="124" t="s">
        <v>122</v>
      </c>
    </row>
    <row r="125" spans="2:18">
      <c r="B125" s="17" t="s">
        <v>34</v>
      </c>
      <c r="C125" s="55">
        <v>0.96153846153846156</v>
      </c>
      <c r="D125" s="55">
        <v>0.97058823529411764</v>
      </c>
      <c r="E125" s="18">
        <v>0.9555555555555556</v>
      </c>
      <c r="F125" s="18">
        <v>0.91578947368421049</v>
      </c>
      <c r="G125" s="18">
        <v>0.94067796610169496</v>
      </c>
      <c r="H125" s="18">
        <v>0.94230769230769229</v>
      </c>
      <c r="I125" s="18">
        <v>0.9509803921568627</v>
      </c>
      <c r="J125" s="18">
        <v>0.94495412844036697</v>
      </c>
      <c r="K125" s="18">
        <v>0.92307692307692313</v>
      </c>
      <c r="L125" s="19">
        <v>0.97478991596638653</v>
      </c>
      <c r="M125" s="19">
        <v>0.88888888888888884</v>
      </c>
      <c r="N125" s="19">
        <v>0.9285714285714286</v>
      </c>
      <c r="O125" s="18">
        <v>0.96511627906976749</v>
      </c>
      <c r="P125" s="56">
        <v>0.93670886075949367</v>
      </c>
      <c r="Q125" s="125">
        <v>0.95588235294117652</v>
      </c>
      <c r="R125" s="126">
        <f>VLOOKUP($B125,[1]Retention!$B$187:$H$214,7,FALSE)</f>
        <v>0.95104895104895104</v>
      </c>
    </row>
    <row r="126" spans="2:18">
      <c r="B126" s="21" t="s">
        <v>35</v>
      </c>
      <c r="C126" s="57" t="s">
        <v>36</v>
      </c>
      <c r="D126" s="57" t="s">
        <v>36</v>
      </c>
      <c r="E126" s="22">
        <v>1</v>
      </c>
      <c r="F126" s="22">
        <v>0.9285714285714286</v>
      </c>
      <c r="G126" s="22">
        <v>1</v>
      </c>
      <c r="H126" s="22">
        <v>0.93333333333333335</v>
      </c>
      <c r="I126" s="22">
        <v>0.9642857142857143</v>
      </c>
      <c r="J126" s="22">
        <v>0.9285714285714286</v>
      </c>
      <c r="K126" s="22">
        <v>0.88888888888888884</v>
      </c>
      <c r="L126" s="23">
        <v>0.967741935483871</v>
      </c>
      <c r="M126" s="23">
        <v>0.96</v>
      </c>
      <c r="N126" s="23">
        <v>0.8214285714285714</v>
      </c>
      <c r="O126" s="22">
        <v>0.93333333333333335</v>
      </c>
      <c r="P126" s="24">
        <v>0.90322580645161288</v>
      </c>
      <c r="Q126" s="22">
        <v>0.92</v>
      </c>
      <c r="R126" s="127">
        <f>VLOOKUP($B126,[1]Retention!$B$187:$H$214,7,FALSE)</f>
        <v>0.90909090909090906</v>
      </c>
    </row>
    <row r="127" spans="2:18">
      <c r="B127" s="25" t="s">
        <v>37</v>
      </c>
      <c r="C127" s="58" t="s">
        <v>36</v>
      </c>
      <c r="D127" s="58" t="s">
        <v>36</v>
      </c>
      <c r="E127" s="26" t="s">
        <v>36</v>
      </c>
      <c r="F127" s="26">
        <v>0.6</v>
      </c>
      <c r="G127" s="26">
        <v>1</v>
      </c>
      <c r="H127" s="26">
        <v>0.8571428571428571</v>
      </c>
      <c r="I127" s="26">
        <v>1</v>
      </c>
      <c r="J127" s="26">
        <v>0.8</v>
      </c>
      <c r="K127" s="26">
        <v>0.5</v>
      </c>
      <c r="L127" s="27">
        <v>1</v>
      </c>
      <c r="M127" s="27">
        <v>1</v>
      </c>
      <c r="N127" s="27">
        <v>0.8</v>
      </c>
      <c r="O127" s="26">
        <v>1</v>
      </c>
      <c r="P127" s="28">
        <v>0.66666666666666663</v>
      </c>
      <c r="Q127" s="26">
        <v>0.75</v>
      </c>
      <c r="R127" s="128">
        <f>VLOOKUP($B127,[1]Retention!$B$187:$H$214,7,FALSE)</f>
        <v>0.66666666666666663</v>
      </c>
    </row>
    <row r="128" spans="2:18">
      <c r="B128" s="25" t="s">
        <v>38</v>
      </c>
      <c r="C128" s="58" t="s">
        <v>36</v>
      </c>
      <c r="D128" s="58" t="s">
        <v>36</v>
      </c>
      <c r="E128" s="26">
        <v>1</v>
      </c>
      <c r="F128" s="26">
        <v>1</v>
      </c>
      <c r="G128" s="26">
        <v>1</v>
      </c>
      <c r="H128" s="26">
        <v>1</v>
      </c>
      <c r="I128" s="26">
        <v>0.88888888888888884</v>
      </c>
      <c r="J128" s="26">
        <v>1</v>
      </c>
      <c r="K128" s="26">
        <v>1</v>
      </c>
      <c r="L128" s="27">
        <v>1</v>
      </c>
      <c r="M128" s="27">
        <v>1</v>
      </c>
      <c r="N128" s="27">
        <v>0.8</v>
      </c>
      <c r="O128" s="26">
        <v>0.88888888888888884</v>
      </c>
      <c r="P128" s="28">
        <v>1</v>
      </c>
      <c r="Q128" s="26">
        <v>0.8571428571428571</v>
      </c>
      <c r="R128" s="128">
        <f>VLOOKUP($B128,[1]Retention!$B$187:$H$214,7,FALSE)</f>
        <v>0.8</v>
      </c>
    </row>
    <row r="129" spans="2:18">
      <c r="B129" s="29" t="s">
        <v>39</v>
      </c>
      <c r="C129" s="59" t="s">
        <v>36</v>
      </c>
      <c r="D129" s="59" t="s">
        <v>36</v>
      </c>
      <c r="E129" s="30">
        <v>1</v>
      </c>
      <c r="F129" s="30">
        <v>1</v>
      </c>
      <c r="G129" s="30">
        <v>1</v>
      </c>
      <c r="H129" s="30">
        <v>0.93333333333333335</v>
      </c>
      <c r="I129" s="30">
        <v>1</v>
      </c>
      <c r="J129" s="30">
        <v>0.9285714285714286</v>
      </c>
      <c r="K129" s="30">
        <v>1</v>
      </c>
      <c r="L129" s="31">
        <v>0.94444444444444442</v>
      </c>
      <c r="M129" s="31">
        <v>0.93333333333333335</v>
      </c>
      <c r="N129" s="31">
        <v>0.84615384615384615</v>
      </c>
      <c r="O129" s="30">
        <v>0.93333333333333335</v>
      </c>
      <c r="P129" s="52">
        <v>0.93333333333333335</v>
      </c>
      <c r="Q129" s="30">
        <v>1</v>
      </c>
      <c r="R129" s="129">
        <f>VLOOKUP($B129,[1]Retention!$B$187:$H$214,7,FALSE)</f>
        <v>1</v>
      </c>
    </row>
    <row r="130" spans="2:18">
      <c r="B130" s="21" t="s">
        <v>40</v>
      </c>
      <c r="C130" s="58"/>
      <c r="D130" s="58"/>
      <c r="E130" s="26"/>
      <c r="F130" s="22" t="s">
        <v>36</v>
      </c>
      <c r="G130" s="22" t="s">
        <v>36</v>
      </c>
      <c r="H130" s="22" t="s">
        <v>36</v>
      </c>
      <c r="I130" s="22" t="s">
        <v>36</v>
      </c>
      <c r="J130" s="22" t="s">
        <v>36</v>
      </c>
      <c r="K130" s="22" t="s">
        <v>36</v>
      </c>
      <c r="L130" s="22" t="s">
        <v>36</v>
      </c>
      <c r="M130" s="22" t="s">
        <v>36</v>
      </c>
      <c r="N130" s="22" t="s">
        <v>36</v>
      </c>
      <c r="O130" s="22">
        <v>0.8</v>
      </c>
      <c r="P130" s="24" t="s">
        <v>41</v>
      </c>
      <c r="Q130" s="22">
        <v>1</v>
      </c>
      <c r="R130" s="127">
        <f>VLOOKUP($B130,[1]Retention!$B$187:$H$214,7,FALSE)</f>
        <v>1</v>
      </c>
    </row>
    <row r="131" spans="2:18">
      <c r="B131" s="29" t="s">
        <v>42</v>
      </c>
      <c r="C131" s="59"/>
      <c r="D131" s="59"/>
      <c r="E131" s="30"/>
      <c r="F131" s="30" t="s">
        <v>36</v>
      </c>
      <c r="G131" s="30" t="s">
        <v>36</v>
      </c>
      <c r="H131" s="30" t="s">
        <v>36</v>
      </c>
      <c r="I131" s="30" t="s">
        <v>36</v>
      </c>
      <c r="J131" s="30" t="s">
        <v>36</v>
      </c>
      <c r="K131" s="30" t="s">
        <v>36</v>
      </c>
      <c r="L131" s="30" t="s">
        <v>36</v>
      </c>
      <c r="M131" s="30" t="s">
        <v>36</v>
      </c>
      <c r="N131" s="30" t="s">
        <v>36</v>
      </c>
      <c r="O131" s="30">
        <v>0.8</v>
      </c>
      <c r="P131" s="52" t="s">
        <v>41</v>
      </c>
      <c r="Q131" s="30">
        <v>1</v>
      </c>
      <c r="R131" s="129">
        <f>VLOOKUP($B131,[1]Retention!$B$187:$H$214,7,FALSE)</f>
        <v>1</v>
      </c>
    </row>
    <row r="132" spans="2:18">
      <c r="B132" s="21" t="s">
        <v>43</v>
      </c>
      <c r="C132" s="57">
        <v>0.97619047619047616</v>
      </c>
      <c r="D132" s="57">
        <v>0.96551724137931039</v>
      </c>
      <c r="E132" s="22">
        <v>0.93478260869565222</v>
      </c>
      <c r="F132" s="22">
        <v>0.90740740740740744</v>
      </c>
      <c r="G132" s="22">
        <v>0.89830508474576276</v>
      </c>
      <c r="H132" s="22">
        <v>0.94230769230769229</v>
      </c>
      <c r="I132" s="22">
        <v>0.90909090909090906</v>
      </c>
      <c r="J132" s="22">
        <v>0.91111111111111109</v>
      </c>
      <c r="K132" s="22">
        <v>0.92727272727272725</v>
      </c>
      <c r="L132" s="23">
        <v>0.96491228070175439</v>
      </c>
      <c r="M132" s="23">
        <v>0.84444444444444444</v>
      </c>
      <c r="N132" s="23">
        <v>0.93506493506493504</v>
      </c>
      <c r="O132" s="22">
        <v>0.97222222222222221</v>
      </c>
      <c r="P132" s="24">
        <v>0.92957746478873238</v>
      </c>
      <c r="Q132" s="22">
        <v>0.96</v>
      </c>
      <c r="R132" s="127">
        <f>VLOOKUP($B132,[1]Retention!$B$187:$H$214,7,FALSE)</f>
        <v>0.96296296296296291</v>
      </c>
    </row>
    <row r="133" spans="2:18">
      <c r="B133" s="25" t="s">
        <v>44</v>
      </c>
      <c r="C133" s="58">
        <v>1</v>
      </c>
      <c r="D133" s="58">
        <v>0.9</v>
      </c>
      <c r="E133" s="26">
        <v>1</v>
      </c>
      <c r="F133" s="26">
        <v>1</v>
      </c>
      <c r="G133" s="26">
        <v>0.75</v>
      </c>
      <c r="H133" s="26">
        <v>1</v>
      </c>
      <c r="I133" s="26">
        <v>1</v>
      </c>
      <c r="J133" s="26">
        <v>0.88888888888888884</v>
      </c>
      <c r="K133" s="26">
        <v>1</v>
      </c>
      <c r="L133" s="27">
        <v>1</v>
      </c>
      <c r="M133" s="27">
        <v>0.8</v>
      </c>
      <c r="N133" s="27">
        <v>0.8571428571428571</v>
      </c>
      <c r="O133" s="26">
        <v>1</v>
      </c>
      <c r="P133" s="28">
        <v>1</v>
      </c>
      <c r="Q133" s="26">
        <v>1</v>
      </c>
      <c r="R133" s="128">
        <f>VLOOKUP($B133,[1]Retention!$B$187:$H$214,7,FALSE)</f>
        <v>1</v>
      </c>
    </row>
    <row r="134" spans="2:18">
      <c r="B134" s="25" t="s">
        <v>45</v>
      </c>
      <c r="C134" s="58" t="s">
        <v>36</v>
      </c>
      <c r="D134" s="58" t="s">
        <v>36</v>
      </c>
      <c r="E134" s="26" t="s">
        <v>36</v>
      </c>
      <c r="F134" s="26" t="s">
        <v>36</v>
      </c>
      <c r="G134" s="26" t="s">
        <v>36</v>
      </c>
      <c r="H134" s="26" t="s">
        <v>36</v>
      </c>
      <c r="I134" s="26" t="s">
        <v>36</v>
      </c>
      <c r="J134" s="26" t="s">
        <v>36</v>
      </c>
      <c r="K134" s="26">
        <v>1</v>
      </c>
      <c r="L134" s="27">
        <v>1</v>
      </c>
      <c r="M134" s="27">
        <v>1</v>
      </c>
      <c r="N134" s="27">
        <v>1</v>
      </c>
      <c r="O134" s="26">
        <v>1</v>
      </c>
      <c r="P134" s="28">
        <v>1</v>
      </c>
      <c r="Q134" s="26">
        <v>0.75</v>
      </c>
      <c r="R134" s="128">
        <f>VLOOKUP($B134,[1]Retention!$B$187:$H$214,7,FALSE)</f>
        <v>0.83333333333333337</v>
      </c>
    </row>
    <row r="135" spans="2:18">
      <c r="B135" s="25" t="s">
        <v>46</v>
      </c>
      <c r="C135" s="58"/>
      <c r="D135" s="58"/>
      <c r="E135" s="26"/>
      <c r="F135" s="26" t="s">
        <v>36</v>
      </c>
      <c r="G135" s="26" t="s">
        <v>36</v>
      </c>
      <c r="H135" s="26" t="s">
        <v>36</v>
      </c>
      <c r="I135" s="26" t="s">
        <v>36</v>
      </c>
      <c r="J135" s="26" t="s">
        <v>36</v>
      </c>
      <c r="K135" s="26" t="s">
        <v>36</v>
      </c>
      <c r="L135" s="26" t="s">
        <v>36</v>
      </c>
      <c r="M135" s="26" t="s">
        <v>36</v>
      </c>
      <c r="N135" s="26" t="s">
        <v>36</v>
      </c>
      <c r="O135" s="26">
        <v>1</v>
      </c>
      <c r="P135" s="28">
        <v>1</v>
      </c>
      <c r="Q135" s="26">
        <v>1</v>
      </c>
      <c r="R135" s="128">
        <f>VLOOKUP($B135,[1]Retention!$B$187:$H$214,7,FALSE)</f>
        <v>1</v>
      </c>
    </row>
    <row r="136" spans="2:18">
      <c r="B136" s="25" t="s">
        <v>47</v>
      </c>
      <c r="C136" s="58">
        <v>1</v>
      </c>
      <c r="D136" s="58">
        <v>0.8571428571428571</v>
      </c>
      <c r="E136" s="26">
        <v>1</v>
      </c>
      <c r="F136" s="26">
        <v>0.83333333333333337</v>
      </c>
      <c r="G136" s="26">
        <v>1</v>
      </c>
      <c r="H136" s="26">
        <v>0.6</v>
      </c>
      <c r="I136" s="26">
        <v>0.5</v>
      </c>
      <c r="J136" s="26">
        <v>1</v>
      </c>
      <c r="K136" s="26">
        <v>1</v>
      </c>
      <c r="L136" s="27">
        <v>1</v>
      </c>
      <c r="M136" s="27">
        <v>0.66666666666666663</v>
      </c>
      <c r="N136" s="27">
        <v>1</v>
      </c>
      <c r="O136" s="26">
        <v>1</v>
      </c>
      <c r="P136" s="28">
        <v>1</v>
      </c>
      <c r="Q136" s="26">
        <v>1</v>
      </c>
      <c r="R136" s="128">
        <f>VLOOKUP($B136,[1]Retention!$B$187:$H$214,7,FALSE)</f>
        <v>1</v>
      </c>
    </row>
    <row r="137" spans="2:18">
      <c r="B137" s="25" t="s">
        <v>48</v>
      </c>
      <c r="C137" s="58">
        <v>1</v>
      </c>
      <c r="D137" s="58">
        <v>1</v>
      </c>
      <c r="E137" s="26">
        <v>1</v>
      </c>
      <c r="F137" s="26">
        <v>1</v>
      </c>
      <c r="G137" s="26">
        <v>1</v>
      </c>
      <c r="H137" s="26">
        <v>1</v>
      </c>
      <c r="I137" s="26">
        <v>1</v>
      </c>
      <c r="J137" s="26">
        <v>1</v>
      </c>
      <c r="K137" s="26">
        <v>1</v>
      </c>
      <c r="L137" s="27">
        <v>1</v>
      </c>
      <c r="M137" s="27">
        <v>1</v>
      </c>
      <c r="N137" s="27">
        <v>0.90909090909090906</v>
      </c>
      <c r="O137" s="26">
        <v>1</v>
      </c>
      <c r="P137" s="28">
        <v>0.8666666666666667</v>
      </c>
      <c r="Q137" s="26">
        <v>0.93333333333333335</v>
      </c>
      <c r="R137" s="128">
        <f>VLOOKUP($B137,[1]Retention!$B$187:$H$214,7,FALSE)</f>
        <v>1</v>
      </c>
    </row>
    <row r="138" spans="2:18">
      <c r="B138" s="25" t="s">
        <v>49</v>
      </c>
      <c r="C138" s="58">
        <v>0.9285714285714286</v>
      </c>
      <c r="D138" s="58">
        <v>1</v>
      </c>
      <c r="E138" s="26">
        <v>0.94117647058823528</v>
      </c>
      <c r="F138" s="26">
        <v>0.88888888888888884</v>
      </c>
      <c r="G138" s="26">
        <v>0.85</v>
      </c>
      <c r="H138" s="26">
        <v>0.92307692307692313</v>
      </c>
      <c r="I138" s="26">
        <v>1</v>
      </c>
      <c r="J138" s="26">
        <v>0.91666666666666663</v>
      </c>
      <c r="K138" s="26">
        <v>0.94117647058823528</v>
      </c>
      <c r="L138" s="27">
        <v>0.875</v>
      </c>
      <c r="M138" s="27">
        <v>0.7</v>
      </c>
      <c r="N138" s="27">
        <v>1</v>
      </c>
      <c r="O138" s="26">
        <v>0.94736842105263153</v>
      </c>
      <c r="P138" s="28">
        <v>0.94736842105263153</v>
      </c>
      <c r="Q138" s="26">
        <v>1</v>
      </c>
      <c r="R138" s="128">
        <f>VLOOKUP($B138,[1]Retention!$B$187:$H$214,7,FALSE)</f>
        <v>1</v>
      </c>
    </row>
    <row r="139" spans="2:18">
      <c r="B139" s="29" t="s">
        <v>50</v>
      </c>
      <c r="C139" s="59">
        <v>1</v>
      </c>
      <c r="D139" s="59">
        <v>1</v>
      </c>
      <c r="E139" s="30">
        <v>0.84615384615384615</v>
      </c>
      <c r="F139" s="30">
        <v>0.8666666666666667</v>
      </c>
      <c r="G139" s="30">
        <v>0.90909090909090906</v>
      </c>
      <c r="H139" s="30">
        <v>1</v>
      </c>
      <c r="I139" s="30">
        <v>0.8666666666666667</v>
      </c>
      <c r="J139" s="30">
        <v>0.83333333333333337</v>
      </c>
      <c r="K139" s="30">
        <v>0.8</v>
      </c>
      <c r="L139" s="31">
        <v>0.94444444444444442</v>
      </c>
      <c r="M139" s="31">
        <v>0.8666666666666667</v>
      </c>
      <c r="N139" s="31">
        <v>0.875</v>
      </c>
      <c r="O139" s="30">
        <v>0.94444444444444442</v>
      </c>
      <c r="P139" s="52">
        <v>0.88235294117647056</v>
      </c>
      <c r="Q139" s="30">
        <v>1</v>
      </c>
      <c r="R139" s="129">
        <f>VLOOKUP($B139,[1]Retention!$B$187:$H$214,7,FALSE)</f>
        <v>0.90909090909090906</v>
      </c>
    </row>
    <row r="140" spans="2:18">
      <c r="B140" s="21" t="s">
        <v>51</v>
      </c>
      <c r="C140" s="57" t="s">
        <v>36</v>
      </c>
      <c r="D140" s="57" t="s">
        <v>36</v>
      </c>
      <c r="E140" s="22" t="s">
        <v>36</v>
      </c>
      <c r="F140" s="22" t="s">
        <v>36</v>
      </c>
      <c r="G140" s="22">
        <v>0.94117647058823528</v>
      </c>
      <c r="H140" s="22">
        <v>1</v>
      </c>
      <c r="I140" s="22">
        <v>1</v>
      </c>
      <c r="J140" s="22">
        <v>1</v>
      </c>
      <c r="K140" s="22">
        <v>0.90476190476190477</v>
      </c>
      <c r="L140" s="23">
        <v>1</v>
      </c>
      <c r="M140" s="23">
        <v>0.92</v>
      </c>
      <c r="N140" s="23">
        <v>1</v>
      </c>
      <c r="O140" s="22">
        <v>0.97727272727272729</v>
      </c>
      <c r="P140" s="24">
        <v>0.96</v>
      </c>
      <c r="Q140" s="22">
        <v>0.96296296296296291</v>
      </c>
      <c r="R140" s="127">
        <f>VLOOKUP($B140,[1]Retention!$B$187:$H$214,7,FALSE)</f>
        <v>0.96875</v>
      </c>
    </row>
    <row r="141" spans="2:18">
      <c r="B141" s="25" t="s">
        <v>52</v>
      </c>
      <c r="C141" s="58" t="s">
        <v>36</v>
      </c>
      <c r="D141" s="58" t="s">
        <v>36</v>
      </c>
      <c r="E141" s="26" t="s">
        <v>36</v>
      </c>
      <c r="F141" s="26" t="s">
        <v>36</v>
      </c>
      <c r="G141" s="26">
        <v>0.8</v>
      </c>
      <c r="H141" s="26">
        <v>1</v>
      </c>
      <c r="I141" s="26">
        <v>1</v>
      </c>
      <c r="J141" s="26">
        <v>1</v>
      </c>
      <c r="K141" s="26">
        <v>0.8571428571428571</v>
      </c>
      <c r="L141" s="27">
        <v>1</v>
      </c>
      <c r="M141" s="27">
        <v>0.875</v>
      </c>
      <c r="N141" s="27">
        <v>1</v>
      </c>
      <c r="O141" s="26">
        <v>0.9375</v>
      </c>
      <c r="P141" s="28">
        <v>0.9</v>
      </c>
      <c r="Q141" s="26">
        <v>1</v>
      </c>
      <c r="R141" s="128">
        <f>VLOOKUP($B141,[1]Retention!$B$187:$H$214,7,FALSE)</f>
        <v>1</v>
      </c>
    </row>
    <row r="142" spans="2:18">
      <c r="B142" s="25" t="s">
        <v>53</v>
      </c>
      <c r="C142" s="58"/>
      <c r="D142" s="58"/>
      <c r="E142" s="26"/>
      <c r="F142" s="26" t="s">
        <v>36</v>
      </c>
      <c r="G142" s="26" t="s">
        <v>36</v>
      </c>
      <c r="H142" s="26" t="s">
        <v>36</v>
      </c>
      <c r="I142" s="26" t="s">
        <v>36</v>
      </c>
      <c r="J142" s="26" t="s">
        <v>36</v>
      </c>
      <c r="K142" s="26" t="s">
        <v>36</v>
      </c>
      <c r="L142" s="26" t="s">
        <v>36</v>
      </c>
      <c r="M142" s="26" t="s">
        <v>36</v>
      </c>
      <c r="N142" s="26" t="s">
        <v>36</v>
      </c>
      <c r="O142" s="26">
        <v>1</v>
      </c>
      <c r="P142" s="28">
        <v>1</v>
      </c>
      <c r="Q142" s="26">
        <v>0.75</v>
      </c>
      <c r="R142" s="128">
        <f>VLOOKUP($B142,[1]Retention!$B$187:$H$214,7,FALSE)</f>
        <v>1</v>
      </c>
    </row>
    <row r="143" spans="2:18">
      <c r="B143" s="25" t="s">
        <v>54</v>
      </c>
      <c r="C143" s="58" t="s">
        <v>36</v>
      </c>
      <c r="D143" s="58" t="s">
        <v>36</v>
      </c>
      <c r="E143" s="26" t="s">
        <v>36</v>
      </c>
      <c r="F143" s="26" t="s">
        <v>36</v>
      </c>
      <c r="G143" s="26">
        <v>1</v>
      </c>
      <c r="H143" s="26">
        <v>1</v>
      </c>
      <c r="I143" s="26">
        <v>1</v>
      </c>
      <c r="J143" s="26">
        <v>1</v>
      </c>
      <c r="K143" s="26">
        <v>0.875</v>
      </c>
      <c r="L143" s="27">
        <v>1</v>
      </c>
      <c r="M143" s="27">
        <v>1</v>
      </c>
      <c r="N143" s="27">
        <v>1</v>
      </c>
      <c r="O143" s="26">
        <v>1</v>
      </c>
      <c r="P143" s="28">
        <v>1</v>
      </c>
      <c r="Q143" s="26">
        <v>1</v>
      </c>
      <c r="R143" s="128">
        <f>VLOOKUP($B143,[1]Retention!$B$187:$H$214,7,FALSE)</f>
        <v>1</v>
      </c>
    </row>
    <row r="144" spans="2:18">
      <c r="B144" s="29" t="s">
        <v>55</v>
      </c>
      <c r="C144" s="59" t="s">
        <v>36</v>
      </c>
      <c r="D144" s="59" t="s">
        <v>36</v>
      </c>
      <c r="E144" s="30" t="s">
        <v>36</v>
      </c>
      <c r="F144" s="30" t="s">
        <v>36</v>
      </c>
      <c r="G144" s="30">
        <v>1</v>
      </c>
      <c r="H144" s="30">
        <v>1</v>
      </c>
      <c r="I144" s="30">
        <v>1</v>
      </c>
      <c r="J144" s="30">
        <v>1</v>
      </c>
      <c r="K144" s="30">
        <v>1</v>
      </c>
      <c r="L144" s="31">
        <v>1</v>
      </c>
      <c r="M144" s="31">
        <v>0.875</v>
      </c>
      <c r="N144" s="31">
        <v>1</v>
      </c>
      <c r="O144" s="30">
        <v>1</v>
      </c>
      <c r="P144" s="52">
        <v>1</v>
      </c>
      <c r="Q144" s="30">
        <v>1</v>
      </c>
      <c r="R144" s="129">
        <f>VLOOKUP($B144,[1]Retention!$B$187:$H$214,7,FALSE)</f>
        <v>0.875</v>
      </c>
    </row>
    <row r="145" spans="2:18">
      <c r="B145" s="21" t="s">
        <v>56</v>
      </c>
      <c r="C145" s="58"/>
      <c r="D145" s="58"/>
      <c r="E145" s="26"/>
      <c r="F145" s="22" t="s">
        <v>36</v>
      </c>
      <c r="G145" s="22" t="s">
        <v>36</v>
      </c>
      <c r="H145" s="22" t="s">
        <v>36</v>
      </c>
      <c r="I145" s="22" t="s">
        <v>36</v>
      </c>
      <c r="J145" s="22" t="s">
        <v>36</v>
      </c>
      <c r="K145" s="22" t="s">
        <v>36</v>
      </c>
      <c r="L145" s="22" t="s">
        <v>36</v>
      </c>
      <c r="M145" s="22" t="s">
        <v>36</v>
      </c>
      <c r="N145" s="22" t="s">
        <v>36</v>
      </c>
      <c r="O145" s="22">
        <v>1</v>
      </c>
      <c r="P145" s="24">
        <v>1</v>
      </c>
      <c r="Q145" s="22">
        <v>0.875</v>
      </c>
      <c r="R145" s="127">
        <f>VLOOKUP($B145,[1]Retention!$B$187:$H$214,7,FALSE)</f>
        <v>0.8</v>
      </c>
    </row>
    <row r="146" spans="2:18">
      <c r="B146" s="29" t="s">
        <v>57</v>
      </c>
      <c r="C146" s="59"/>
      <c r="D146" s="59"/>
      <c r="E146" s="30"/>
      <c r="F146" s="30" t="s">
        <v>36</v>
      </c>
      <c r="G146" s="30" t="s">
        <v>36</v>
      </c>
      <c r="H146" s="30" t="s">
        <v>36</v>
      </c>
      <c r="I146" s="30" t="s">
        <v>36</v>
      </c>
      <c r="J146" s="30" t="s">
        <v>36</v>
      </c>
      <c r="K146" s="30" t="s">
        <v>36</v>
      </c>
      <c r="L146" s="30" t="s">
        <v>36</v>
      </c>
      <c r="M146" s="30" t="s">
        <v>36</v>
      </c>
      <c r="N146" s="30" t="s">
        <v>36</v>
      </c>
      <c r="O146" s="30">
        <v>1</v>
      </c>
      <c r="P146" s="52">
        <v>1</v>
      </c>
      <c r="Q146" s="30">
        <v>0.875</v>
      </c>
      <c r="R146" s="129">
        <f>VLOOKUP($B146,[1]Retention!$B$187:$H$214,7,FALSE)</f>
        <v>0.8</v>
      </c>
    </row>
    <row r="147" spans="2:18">
      <c r="B147" s="21" t="s">
        <v>58</v>
      </c>
      <c r="C147" s="26"/>
      <c r="D147" s="26"/>
      <c r="E147" s="26"/>
      <c r="F147" s="22" t="s">
        <v>36</v>
      </c>
      <c r="G147" s="22" t="s">
        <v>36</v>
      </c>
      <c r="H147" s="22" t="s">
        <v>36</v>
      </c>
      <c r="I147" s="22" t="s">
        <v>36</v>
      </c>
      <c r="J147" s="22" t="s">
        <v>36</v>
      </c>
      <c r="K147" s="22" t="s">
        <v>36</v>
      </c>
      <c r="L147" s="22" t="s">
        <v>36</v>
      </c>
      <c r="M147" s="22" t="s">
        <v>36</v>
      </c>
      <c r="N147" s="22" t="s">
        <v>36</v>
      </c>
      <c r="O147" s="22">
        <v>1</v>
      </c>
      <c r="P147" s="24">
        <v>1</v>
      </c>
      <c r="Q147" s="22">
        <v>1</v>
      </c>
      <c r="R147" s="127">
        <f>VLOOKUP($B147,[1]Retention!$B$187:$H$214,7,FALSE)</f>
        <v>1</v>
      </c>
    </row>
    <row r="148" spans="2:18">
      <c r="B148" s="29" t="s">
        <v>59</v>
      </c>
      <c r="C148" s="30"/>
      <c r="D148" s="30"/>
      <c r="E148" s="30"/>
      <c r="F148" s="30" t="s">
        <v>36</v>
      </c>
      <c r="G148" s="30" t="s">
        <v>36</v>
      </c>
      <c r="H148" s="30" t="s">
        <v>36</v>
      </c>
      <c r="I148" s="30" t="s">
        <v>36</v>
      </c>
      <c r="J148" s="30" t="s">
        <v>36</v>
      </c>
      <c r="K148" s="30" t="s">
        <v>36</v>
      </c>
      <c r="L148" s="30" t="s">
        <v>36</v>
      </c>
      <c r="M148" s="30" t="s">
        <v>36</v>
      </c>
      <c r="N148" s="30" t="s">
        <v>36</v>
      </c>
      <c r="O148" s="30">
        <v>1</v>
      </c>
      <c r="P148" s="30">
        <v>1</v>
      </c>
      <c r="Q148" s="30">
        <v>1</v>
      </c>
      <c r="R148" s="129">
        <f>VLOOKUP($B148,[1]Retention!$B$187:$H$214,7,FALSE)</f>
        <v>1</v>
      </c>
    </row>
    <row r="149" spans="2:18">
      <c r="B149" s="21" t="s">
        <v>60</v>
      </c>
      <c r="C149" s="57">
        <v>0.9</v>
      </c>
      <c r="D149" s="57">
        <v>1</v>
      </c>
      <c r="E149" s="22">
        <v>0.92307692307692313</v>
      </c>
      <c r="F149" s="22">
        <v>0.92307692307692313</v>
      </c>
      <c r="G149" s="22">
        <v>1</v>
      </c>
      <c r="H149" s="22">
        <v>0.90909090909090906</v>
      </c>
      <c r="I149" s="22">
        <v>1</v>
      </c>
      <c r="J149" s="22">
        <v>1</v>
      </c>
      <c r="K149" s="22">
        <v>1</v>
      </c>
      <c r="L149" s="23">
        <v>1</v>
      </c>
      <c r="M149" s="23">
        <v>0.84615384615384615</v>
      </c>
      <c r="N149" s="23">
        <v>0.95</v>
      </c>
      <c r="O149" s="22">
        <v>1</v>
      </c>
      <c r="P149" s="24">
        <v>0.93333333333333335</v>
      </c>
      <c r="Q149" s="22">
        <v>1</v>
      </c>
      <c r="R149" s="127">
        <f>VLOOKUP($B149,[1]Retention!$B$187:$H$214,7,FALSE)</f>
        <v>0.94444444444444442</v>
      </c>
    </row>
    <row r="150" spans="2:18">
      <c r="B150" s="25" t="s">
        <v>61</v>
      </c>
      <c r="C150" s="58">
        <v>0.9</v>
      </c>
      <c r="D150" s="58">
        <v>1</v>
      </c>
      <c r="E150" s="26">
        <v>0.875</v>
      </c>
      <c r="F150" s="26">
        <v>1</v>
      </c>
      <c r="G150" s="26">
        <v>1</v>
      </c>
      <c r="H150" s="26">
        <v>0.83333333333333337</v>
      </c>
      <c r="I150" s="26">
        <v>1</v>
      </c>
      <c r="J150" s="26">
        <v>1</v>
      </c>
      <c r="K150" s="26">
        <v>1</v>
      </c>
      <c r="L150" s="27">
        <v>1</v>
      </c>
      <c r="M150" s="27">
        <v>0.875</v>
      </c>
      <c r="N150" s="27">
        <v>0.91666666666666663</v>
      </c>
      <c r="O150" s="26">
        <v>1</v>
      </c>
      <c r="P150" s="28">
        <v>0.9</v>
      </c>
      <c r="Q150" s="26">
        <v>1</v>
      </c>
      <c r="R150" s="128">
        <f>VLOOKUP($B150,[1]Retention!$B$187:$H$214,7,FALSE)</f>
        <v>1</v>
      </c>
    </row>
    <row r="151" spans="2:18" ht="15.75" thickBot="1">
      <c r="B151" s="36" t="s">
        <v>62</v>
      </c>
      <c r="C151" s="60" t="s">
        <v>36</v>
      </c>
      <c r="D151" s="60" t="s">
        <v>36</v>
      </c>
      <c r="E151" s="37">
        <v>1</v>
      </c>
      <c r="F151" s="37">
        <v>0.83333333333333337</v>
      </c>
      <c r="G151" s="37">
        <v>1</v>
      </c>
      <c r="H151" s="37">
        <v>1</v>
      </c>
      <c r="I151" s="37">
        <v>1</v>
      </c>
      <c r="J151" s="37">
        <v>1</v>
      </c>
      <c r="K151" s="37">
        <v>1</v>
      </c>
      <c r="L151" s="38">
        <v>1</v>
      </c>
      <c r="M151" s="38">
        <v>0.8</v>
      </c>
      <c r="N151" s="38">
        <v>1</v>
      </c>
      <c r="O151" s="37">
        <v>1</v>
      </c>
      <c r="P151" s="39">
        <v>1</v>
      </c>
      <c r="Q151" s="37">
        <v>1</v>
      </c>
      <c r="R151" s="130">
        <f>VLOOKUP($B151,[1]Retention!$B$187:$H$214,7,FALSE)</f>
        <v>0.88888888888888884</v>
      </c>
    </row>
    <row r="153" spans="2:18">
      <c r="B153" s="40" t="s">
        <v>63</v>
      </c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</row>
    <row r="154" spans="2:18">
      <c r="B154" s="41" t="s">
        <v>64</v>
      </c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</row>
    <row r="155" spans="2:18">
      <c r="B155" s="42" t="s">
        <v>65</v>
      </c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</row>
    <row r="156" spans="2:18">
      <c r="B156" s="42" t="s">
        <v>77</v>
      </c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</row>
    <row r="157" spans="2:18">
      <c r="B157" s="42" t="s">
        <v>130</v>
      </c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</row>
    <row r="158" spans="2:18" ht="15.75" thickBot="1"/>
    <row r="159" spans="2:18" ht="17.25" thickTop="1" thickBot="1">
      <c r="B159" s="1" t="s">
        <v>78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8" ht="15.6" customHeight="1">
      <c r="B160" s="163" t="s">
        <v>1</v>
      </c>
      <c r="C160" s="3"/>
      <c r="D160" s="4"/>
      <c r="E160" s="5"/>
      <c r="F160" s="137"/>
      <c r="G160" s="137"/>
      <c r="H160" s="137"/>
      <c r="I160" s="156" t="s">
        <v>79</v>
      </c>
      <c r="J160" s="157"/>
      <c r="K160" s="157"/>
      <c r="L160" s="157"/>
      <c r="M160" s="157"/>
      <c r="N160" s="157"/>
      <c r="O160" s="157"/>
      <c r="P160" s="157"/>
      <c r="Q160" s="157"/>
      <c r="R160" s="158"/>
    </row>
    <row r="161" spans="2:18" ht="15" customHeight="1">
      <c r="B161" s="164"/>
      <c r="C161" s="6"/>
      <c r="D161" s="7"/>
      <c r="E161" s="7"/>
      <c r="F161" s="138"/>
      <c r="G161" s="138"/>
      <c r="H161" s="138"/>
      <c r="I161" s="159"/>
      <c r="J161" s="159"/>
      <c r="K161" s="159"/>
      <c r="L161" s="159"/>
      <c r="M161" s="159"/>
      <c r="N161" s="159"/>
      <c r="O161" s="159"/>
      <c r="P161" s="159"/>
      <c r="Q161" s="159"/>
      <c r="R161" s="160"/>
    </row>
    <row r="162" spans="2:18" ht="15" customHeight="1">
      <c r="B162" s="165"/>
      <c r="C162" s="8"/>
      <c r="D162" s="9"/>
      <c r="E162" s="9"/>
      <c r="F162" s="139"/>
      <c r="G162" s="139"/>
      <c r="H162" s="139"/>
      <c r="I162" s="161"/>
      <c r="J162" s="161"/>
      <c r="K162" s="161"/>
      <c r="L162" s="161"/>
      <c r="M162" s="161"/>
      <c r="N162" s="161"/>
      <c r="O162" s="161"/>
      <c r="P162" s="161"/>
      <c r="Q162" s="161"/>
      <c r="R162" s="162"/>
    </row>
    <row r="163" spans="2:18" ht="15.75">
      <c r="B163" s="10" t="s">
        <v>3</v>
      </c>
      <c r="C163" s="43" t="s">
        <v>69</v>
      </c>
      <c r="D163" s="43" t="s">
        <v>4</v>
      </c>
      <c r="E163" s="43" t="s">
        <v>5</v>
      </c>
      <c r="F163" s="43" t="s">
        <v>6</v>
      </c>
      <c r="G163" s="43" t="s">
        <v>8</v>
      </c>
      <c r="H163" s="43" t="s">
        <v>9</v>
      </c>
      <c r="I163" s="43" t="s">
        <v>10</v>
      </c>
      <c r="J163" s="43" t="s">
        <v>11</v>
      </c>
      <c r="K163" s="43" t="s">
        <v>12</v>
      </c>
      <c r="L163" s="44" t="s">
        <v>13</v>
      </c>
      <c r="M163" s="43" t="s">
        <v>14</v>
      </c>
      <c r="N163" s="43" t="s">
        <v>15</v>
      </c>
      <c r="O163" s="43" t="s">
        <v>16</v>
      </c>
      <c r="P163" s="44" t="s">
        <v>17</v>
      </c>
      <c r="Q163" s="43" t="s">
        <v>18</v>
      </c>
      <c r="R163" s="131" t="s">
        <v>121</v>
      </c>
    </row>
    <row r="164" spans="2:18" ht="15.75">
      <c r="B164" s="13" t="s">
        <v>19</v>
      </c>
      <c r="C164" s="45" t="s">
        <v>20</v>
      </c>
      <c r="D164" s="45" t="s">
        <v>21</v>
      </c>
      <c r="E164" s="45" t="s">
        <v>22</v>
      </c>
      <c r="F164" s="45" t="s">
        <v>23</v>
      </c>
      <c r="G164" s="45" t="s">
        <v>24</v>
      </c>
      <c r="H164" s="45" t="s">
        <v>25</v>
      </c>
      <c r="I164" s="45" t="s">
        <v>26</v>
      </c>
      <c r="J164" s="46" t="s">
        <v>27</v>
      </c>
      <c r="K164" s="46" t="s">
        <v>28</v>
      </c>
      <c r="L164" s="44" t="s">
        <v>29</v>
      </c>
      <c r="M164" s="46" t="s">
        <v>30</v>
      </c>
      <c r="N164" s="46" t="s">
        <v>31</v>
      </c>
      <c r="O164" s="43" t="s">
        <v>32</v>
      </c>
      <c r="P164" s="44" t="s">
        <v>33</v>
      </c>
      <c r="Q164" s="11" t="s">
        <v>120</v>
      </c>
      <c r="R164" s="124" t="s">
        <v>122</v>
      </c>
    </row>
    <row r="165" spans="2:18">
      <c r="B165" s="17" t="s">
        <v>34</v>
      </c>
      <c r="C165" s="18">
        <v>0.84444444444444444</v>
      </c>
      <c r="D165" s="18">
        <v>0.92307692307692313</v>
      </c>
      <c r="E165" s="18">
        <v>0.91176470588235292</v>
      </c>
      <c r="F165" s="18">
        <v>0.9</v>
      </c>
      <c r="G165" s="18">
        <v>0.8666666666666667</v>
      </c>
      <c r="H165" s="18">
        <v>0.8728813559322034</v>
      </c>
      <c r="I165" s="18">
        <v>0.82692307692307687</v>
      </c>
      <c r="J165" s="18">
        <v>0.8529411764705882</v>
      </c>
      <c r="K165" s="18">
        <v>0.88990825688073394</v>
      </c>
      <c r="L165" s="19">
        <v>0.85470085470085466</v>
      </c>
      <c r="M165" s="18">
        <v>0.87394957983193278</v>
      </c>
      <c r="N165" s="18">
        <v>0.88888888888888884</v>
      </c>
      <c r="O165" s="18">
        <v>0.90909090909090906</v>
      </c>
      <c r="P165" s="56">
        <v>0.87209302325581395</v>
      </c>
      <c r="Q165" s="132">
        <v>0.88607594936708856</v>
      </c>
      <c r="R165" s="133">
        <f>VLOOKUP($B165,[1]Retention!$B$153:$H$180,6,FALSE)</f>
        <v>0.91176470588235292</v>
      </c>
    </row>
    <row r="166" spans="2:18">
      <c r="B166" s="21" t="s">
        <v>35</v>
      </c>
      <c r="C166" s="22" t="s">
        <v>36</v>
      </c>
      <c r="D166" s="22" t="s">
        <v>36</v>
      </c>
      <c r="E166" s="22" t="s">
        <v>36</v>
      </c>
      <c r="F166" s="22">
        <v>1</v>
      </c>
      <c r="G166" s="22">
        <v>0.87096774193548387</v>
      </c>
      <c r="H166" s="22">
        <v>0.9</v>
      </c>
      <c r="I166" s="22">
        <v>0.8</v>
      </c>
      <c r="J166" s="22">
        <v>0.7857142857142857</v>
      </c>
      <c r="K166" s="22">
        <v>0.9642857142857143</v>
      </c>
      <c r="L166" s="23">
        <v>0.88888888888888884</v>
      </c>
      <c r="M166" s="22">
        <v>0.83870967741935487</v>
      </c>
      <c r="N166" s="22">
        <v>0.96</v>
      </c>
      <c r="O166" s="22">
        <v>0.7857142857142857</v>
      </c>
      <c r="P166" s="24">
        <v>0.8666666666666667</v>
      </c>
      <c r="Q166" s="22">
        <v>0.87096774193548387</v>
      </c>
      <c r="R166" s="127">
        <f>VLOOKUP($B166,[1]Retention!$B$153:$H$180,6,FALSE)</f>
        <v>0.92</v>
      </c>
    </row>
    <row r="167" spans="2:18">
      <c r="B167" s="25" t="s">
        <v>37</v>
      </c>
      <c r="C167" s="26" t="s">
        <v>36</v>
      </c>
      <c r="D167" s="26" t="s">
        <v>36</v>
      </c>
      <c r="E167" s="26" t="s">
        <v>36</v>
      </c>
      <c r="F167" s="26" t="s">
        <v>36</v>
      </c>
      <c r="G167" s="26">
        <v>0.5</v>
      </c>
      <c r="H167" s="26">
        <v>0.83333333333333337</v>
      </c>
      <c r="I167" s="26">
        <v>0.7142857142857143</v>
      </c>
      <c r="J167" s="26">
        <v>0.33333333333333331</v>
      </c>
      <c r="K167" s="26">
        <v>0.8</v>
      </c>
      <c r="L167" s="27">
        <v>0.5</v>
      </c>
      <c r="M167" s="26">
        <v>0.5</v>
      </c>
      <c r="N167" s="26">
        <v>1</v>
      </c>
      <c r="O167" s="26">
        <v>0.6</v>
      </c>
      <c r="P167" s="28">
        <v>0.83333333333333337</v>
      </c>
      <c r="Q167" s="26">
        <v>0.5</v>
      </c>
      <c r="R167" s="128">
        <f>VLOOKUP($B167,[1]Retention!$B$153:$H$180,6,FALSE)</f>
        <v>0.75</v>
      </c>
    </row>
    <row r="168" spans="2:18">
      <c r="B168" s="25" t="s">
        <v>38</v>
      </c>
      <c r="C168" s="26" t="s">
        <v>36</v>
      </c>
      <c r="D168" s="26" t="s">
        <v>36</v>
      </c>
      <c r="E168" s="26" t="s">
        <v>36</v>
      </c>
      <c r="F168" s="26">
        <v>1</v>
      </c>
      <c r="G168" s="26">
        <v>0.81818181818181823</v>
      </c>
      <c r="H168" s="26">
        <v>0.77777777777777779</v>
      </c>
      <c r="I168" s="26">
        <v>0.875</v>
      </c>
      <c r="J168" s="26">
        <v>0.77777777777777779</v>
      </c>
      <c r="K168" s="26">
        <v>1</v>
      </c>
      <c r="L168" s="27">
        <v>1</v>
      </c>
      <c r="M168" s="26">
        <v>0.77777777777777779</v>
      </c>
      <c r="N168" s="26">
        <v>1</v>
      </c>
      <c r="O168" s="26">
        <v>0.8</v>
      </c>
      <c r="P168" s="28">
        <v>0.77777777777777779</v>
      </c>
      <c r="Q168" s="26">
        <v>1</v>
      </c>
      <c r="R168" s="128">
        <f>VLOOKUP($B168,[1]Retention!$B$153:$H$180,6,FALSE)</f>
        <v>0.8571428571428571</v>
      </c>
    </row>
    <row r="169" spans="2:18">
      <c r="B169" s="29" t="s">
        <v>39</v>
      </c>
      <c r="C169" s="30" t="s">
        <v>36</v>
      </c>
      <c r="D169" s="30" t="s">
        <v>36</v>
      </c>
      <c r="E169" s="30" t="s">
        <v>36</v>
      </c>
      <c r="F169" s="30">
        <v>1</v>
      </c>
      <c r="G169" s="30">
        <v>1</v>
      </c>
      <c r="H169" s="30">
        <v>1</v>
      </c>
      <c r="I169" s="30">
        <v>0.8</v>
      </c>
      <c r="J169" s="30">
        <v>1</v>
      </c>
      <c r="K169" s="30">
        <v>1</v>
      </c>
      <c r="L169" s="31">
        <v>1</v>
      </c>
      <c r="M169" s="30">
        <v>0.94444444444444442</v>
      </c>
      <c r="N169" s="30">
        <v>0.93333333333333335</v>
      </c>
      <c r="O169" s="30">
        <v>0.84615384615384615</v>
      </c>
      <c r="P169" s="52">
        <v>0.93333333333333335</v>
      </c>
      <c r="Q169" s="30">
        <v>0.93333333333333335</v>
      </c>
      <c r="R169" s="129">
        <f>VLOOKUP($B169,[1]Retention!$B$153:$H$180,6,FALSE)</f>
        <v>1</v>
      </c>
    </row>
    <row r="170" spans="2:18">
      <c r="B170" s="21" t="s">
        <v>40</v>
      </c>
      <c r="C170" s="58"/>
      <c r="D170" s="58"/>
      <c r="E170" s="26"/>
      <c r="F170" s="22" t="s">
        <v>36</v>
      </c>
      <c r="G170" s="22" t="s">
        <v>36</v>
      </c>
      <c r="H170" s="22" t="s">
        <v>36</v>
      </c>
      <c r="I170" s="22" t="s">
        <v>36</v>
      </c>
      <c r="J170" s="22" t="s">
        <v>36</v>
      </c>
      <c r="K170" s="22" t="s">
        <v>36</v>
      </c>
      <c r="L170" s="22" t="s">
        <v>36</v>
      </c>
      <c r="M170" s="22" t="s">
        <v>36</v>
      </c>
      <c r="N170" s="22" t="s">
        <v>36</v>
      </c>
      <c r="O170" s="22" t="s">
        <v>36</v>
      </c>
      <c r="P170" s="22">
        <v>0.8</v>
      </c>
      <c r="Q170" s="22" t="s">
        <v>36</v>
      </c>
      <c r="R170" s="127">
        <f>VLOOKUP($B170,[1]Retention!$B$153:$H$180,6,FALSE)</f>
        <v>1</v>
      </c>
    </row>
    <row r="171" spans="2:18">
      <c r="B171" s="29" t="s">
        <v>42</v>
      </c>
      <c r="C171" s="59"/>
      <c r="D171" s="59"/>
      <c r="E171" s="30"/>
      <c r="F171" s="30" t="s">
        <v>36</v>
      </c>
      <c r="G171" s="30" t="s">
        <v>36</v>
      </c>
      <c r="H171" s="30" t="s">
        <v>36</v>
      </c>
      <c r="I171" s="30" t="s">
        <v>36</v>
      </c>
      <c r="J171" s="30" t="s">
        <v>36</v>
      </c>
      <c r="K171" s="30" t="s">
        <v>36</v>
      </c>
      <c r="L171" s="30" t="s">
        <v>36</v>
      </c>
      <c r="M171" s="30" t="s">
        <v>36</v>
      </c>
      <c r="N171" s="30" t="s">
        <v>36</v>
      </c>
      <c r="O171" s="30" t="s">
        <v>36</v>
      </c>
      <c r="P171" s="30">
        <v>0.8</v>
      </c>
      <c r="Q171" s="30" t="s">
        <v>36</v>
      </c>
      <c r="R171" s="129">
        <f>VLOOKUP($B171,[1]Retention!$B$153:$H$180,6,FALSE)</f>
        <v>1</v>
      </c>
    </row>
    <row r="172" spans="2:18">
      <c r="B172" s="21" t="s">
        <v>43</v>
      </c>
      <c r="C172" s="22">
        <v>0.82352941176470584</v>
      </c>
      <c r="D172" s="22">
        <v>0.9285714285714286</v>
      </c>
      <c r="E172" s="22">
        <v>0.89655172413793105</v>
      </c>
      <c r="F172" s="22">
        <v>0.84782608695652173</v>
      </c>
      <c r="G172" s="22">
        <v>0.82258064516129037</v>
      </c>
      <c r="H172" s="22">
        <v>0.86440677966101698</v>
      </c>
      <c r="I172" s="22">
        <v>0.82692307692307687</v>
      </c>
      <c r="J172" s="22">
        <v>0.81818181818181823</v>
      </c>
      <c r="K172" s="22">
        <v>0.77777777777777779</v>
      </c>
      <c r="L172" s="23">
        <v>0.8</v>
      </c>
      <c r="M172" s="22">
        <v>0.84210526315789469</v>
      </c>
      <c r="N172" s="22">
        <v>0.82222222222222219</v>
      </c>
      <c r="O172" s="22">
        <v>0.92207792207792205</v>
      </c>
      <c r="P172" s="24">
        <v>0.84722222222222221</v>
      </c>
      <c r="Q172" s="22">
        <v>0.85915492957746475</v>
      </c>
      <c r="R172" s="127">
        <f>VLOOKUP($B172,[1]Retention!$B$153:$H$180,6,FALSE)</f>
        <v>0.88</v>
      </c>
    </row>
    <row r="173" spans="2:18">
      <c r="B173" s="25" t="s">
        <v>44</v>
      </c>
      <c r="C173" s="26" t="s">
        <v>36</v>
      </c>
      <c r="D173" s="26">
        <v>0.83333333333333337</v>
      </c>
      <c r="E173" s="26">
        <v>0.9</v>
      </c>
      <c r="F173" s="26">
        <v>0.88888888888888884</v>
      </c>
      <c r="G173" s="26">
        <v>1</v>
      </c>
      <c r="H173" s="26">
        <v>0.75</v>
      </c>
      <c r="I173" s="26">
        <v>0.75</v>
      </c>
      <c r="J173" s="26">
        <v>1</v>
      </c>
      <c r="K173" s="26">
        <v>0.77777777777777779</v>
      </c>
      <c r="L173" s="27">
        <v>1</v>
      </c>
      <c r="M173" s="26">
        <v>1</v>
      </c>
      <c r="N173" s="26">
        <v>0.8</v>
      </c>
      <c r="O173" s="26">
        <v>0.7142857142857143</v>
      </c>
      <c r="P173" s="28">
        <v>0.88888888888888884</v>
      </c>
      <c r="Q173" s="26">
        <v>1</v>
      </c>
      <c r="R173" s="128">
        <f>VLOOKUP($B173,[1]Retention!$B$153:$H$180,6,FALSE)</f>
        <v>1</v>
      </c>
    </row>
    <row r="174" spans="2:18">
      <c r="B174" s="25" t="s">
        <v>45</v>
      </c>
      <c r="C174" s="26"/>
      <c r="D174" s="26"/>
      <c r="E174" s="26"/>
      <c r="F174" s="26" t="s">
        <v>36</v>
      </c>
      <c r="G174" s="26" t="s">
        <v>36</v>
      </c>
      <c r="H174" s="26" t="s">
        <v>36</v>
      </c>
      <c r="I174" s="26" t="s">
        <v>36</v>
      </c>
      <c r="J174" s="26" t="s">
        <v>36</v>
      </c>
      <c r="K174" s="26" t="s">
        <v>36</v>
      </c>
      <c r="L174" s="27">
        <v>1</v>
      </c>
      <c r="M174" s="26">
        <v>1</v>
      </c>
      <c r="N174" s="26">
        <v>1</v>
      </c>
      <c r="O174" s="26">
        <v>1</v>
      </c>
      <c r="P174" s="28">
        <v>1</v>
      </c>
      <c r="Q174" s="26">
        <v>1</v>
      </c>
      <c r="R174" s="128">
        <f>VLOOKUP($B174,[1]Retention!$B$153:$H$180,6,FALSE)</f>
        <v>0.5</v>
      </c>
    </row>
    <row r="175" spans="2:18">
      <c r="B175" s="25" t="s">
        <v>46</v>
      </c>
      <c r="C175" s="26"/>
      <c r="D175" s="26"/>
      <c r="E175" s="26"/>
      <c r="F175" s="26" t="s">
        <v>36</v>
      </c>
      <c r="G175" s="26" t="s">
        <v>36</v>
      </c>
      <c r="H175" s="26" t="s">
        <v>36</v>
      </c>
      <c r="I175" s="26" t="s">
        <v>36</v>
      </c>
      <c r="J175" s="26" t="s">
        <v>36</v>
      </c>
      <c r="K175" s="26" t="s">
        <v>36</v>
      </c>
      <c r="L175" s="26" t="s">
        <v>36</v>
      </c>
      <c r="M175" s="26" t="s">
        <v>36</v>
      </c>
      <c r="N175" s="26" t="s">
        <v>36</v>
      </c>
      <c r="O175" s="26">
        <v>1</v>
      </c>
      <c r="P175" s="28">
        <v>1</v>
      </c>
      <c r="Q175" s="26">
        <v>0.83333333333333337</v>
      </c>
      <c r="R175" s="128">
        <f>VLOOKUP($B175,[1]Retention!$B$153:$H$180,6,FALSE)</f>
        <v>1</v>
      </c>
    </row>
    <row r="176" spans="2:18">
      <c r="B176" s="25" t="s">
        <v>47</v>
      </c>
      <c r="C176" s="26">
        <v>1</v>
      </c>
      <c r="D176" s="26">
        <v>1</v>
      </c>
      <c r="E176" s="26">
        <v>0.7142857142857143</v>
      </c>
      <c r="F176" s="26">
        <v>1</v>
      </c>
      <c r="G176" s="26">
        <v>0.5</v>
      </c>
      <c r="H176" s="26">
        <v>1</v>
      </c>
      <c r="I176" s="26">
        <v>0.6</v>
      </c>
      <c r="J176" s="26">
        <v>0.5</v>
      </c>
      <c r="K176" s="26">
        <v>1</v>
      </c>
      <c r="L176" s="27">
        <v>1</v>
      </c>
      <c r="M176" s="26">
        <v>0.83333333333333337</v>
      </c>
      <c r="N176" s="26">
        <v>0.66666666666666663</v>
      </c>
      <c r="O176" s="26">
        <v>1</v>
      </c>
      <c r="P176" s="28">
        <v>1</v>
      </c>
      <c r="Q176" s="26">
        <v>1</v>
      </c>
      <c r="R176" s="128">
        <f>VLOOKUP($B176,[1]Retention!$B$153:$H$180,6,FALSE)</f>
        <v>0.66666666666666663</v>
      </c>
    </row>
    <row r="177" spans="2:18">
      <c r="B177" s="25" t="s">
        <v>48</v>
      </c>
      <c r="C177" s="26">
        <v>0.75</v>
      </c>
      <c r="D177" s="26">
        <v>1</v>
      </c>
      <c r="E177" s="26">
        <v>1</v>
      </c>
      <c r="F177" s="26">
        <v>0.8</v>
      </c>
      <c r="G177" s="26">
        <v>0.81818181818181823</v>
      </c>
      <c r="H177" s="26">
        <v>1</v>
      </c>
      <c r="I177" s="26">
        <v>0.88888888888888884</v>
      </c>
      <c r="J177" s="26">
        <v>1</v>
      </c>
      <c r="K177" s="26">
        <v>0.72727272727272729</v>
      </c>
      <c r="L177" s="27">
        <v>0.81818181818181823</v>
      </c>
      <c r="M177" s="26">
        <v>0.7857142857142857</v>
      </c>
      <c r="N177" s="26">
        <v>1</v>
      </c>
      <c r="O177" s="26">
        <v>0.90909090909090906</v>
      </c>
      <c r="P177" s="28">
        <v>0.84615384615384615</v>
      </c>
      <c r="Q177" s="26">
        <v>0.8</v>
      </c>
      <c r="R177" s="128">
        <f>VLOOKUP($B177,[1]Retention!$B$153:$H$180,6,FALSE)</f>
        <v>0.8</v>
      </c>
    </row>
    <row r="178" spans="2:18">
      <c r="B178" s="25" t="s">
        <v>49</v>
      </c>
      <c r="C178" s="26">
        <v>0.83333333333333337</v>
      </c>
      <c r="D178" s="26">
        <v>0.8571428571428571</v>
      </c>
      <c r="E178" s="26">
        <v>1</v>
      </c>
      <c r="F178" s="26">
        <v>0.94117647058823528</v>
      </c>
      <c r="G178" s="26">
        <v>0.93333333333333335</v>
      </c>
      <c r="H178" s="26">
        <v>0.75</v>
      </c>
      <c r="I178" s="26">
        <v>0.84615384615384615</v>
      </c>
      <c r="J178" s="26">
        <v>0.8571428571428571</v>
      </c>
      <c r="K178" s="26">
        <v>0.83333333333333337</v>
      </c>
      <c r="L178" s="27">
        <v>0.6470588235294118</v>
      </c>
      <c r="M178" s="26">
        <v>0.875</v>
      </c>
      <c r="N178" s="26">
        <v>0.7</v>
      </c>
      <c r="O178" s="26">
        <v>1</v>
      </c>
      <c r="P178" s="28">
        <v>0.84210526315789469</v>
      </c>
      <c r="Q178" s="26">
        <v>0.84210526315789469</v>
      </c>
      <c r="R178" s="128">
        <f>VLOOKUP($B178,[1]Retention!$B$153:$H$180,6,FALSE)</f>
        <v>1</v>
      </c>
    </row>
    <row r="179" spans="2:18">
      <c r="B179" s="29" t="s">
        <v>50</v>
      </c>
      <c r="C179" s="30">
        <v>0.83333333333333337</v>
      </c>
      <c r="D179" s="30">
        <v>1</v>
      </c>
      <c r="E179" s="30">
        <v>0.84210526315789469</v>
      </c>
      <c r="F179" s="30">
        <v>0.69230769230769229</v>
      </c>
      <c r="G179" s="30">
        <v>0.75862068965517238</v>
      </c>
      <c r="H179" s="30">
        <v>0.90909090909090906</v>
      </c>
      <c r="I179" s="30">
        <v>0.8571428571428571</v>
      </c>
      <c r="J179" s="30">
        <v>0.73333333333333328</v>
      </c>
      <c r="K179" s="30">
        <v>0.75</v>
      </c>
      <c r="L179" s="31">
        <v>0.8</v>
      </c>
      <c r="M179" s="30">
        <v>0.77777777777777779</v>
      </c>
      <c r="N179" s="30">
        <v>0.8</v>
      </c>
      <c r="O179" s="30">
        <v>0.875</v>
      </c>
      <c r="P179" s="52">
        <v>0.72222222222222221</v>
      </c>
      <c r="Q179" s="30">
        <v>0.82352941176470584</v>
      </c>
      <c r="R179" s="129">
        <f>VLOOKUP($B179,[1]Retention!$B$153:$H$180,6,FALSE)</f>
        <v>1</v>
      </c>
    </row>
    <row r="180" spans="2:18">
      <c r="B180" s="21" t="s">
        <v>51</v>
      </c>
      <c r="C180" s="22" t="s">
        <v>36</v>
      </c>
      <c r="D180" s="22" t="s">
        <v>36</v>
      </c>
      <c r="E180" s="22" t="s">
        <v>36</v>
      </c>
      <c r="F180" s="22" t="s">
        <v>36</v>
      </c>
      <c r="G180" s="22">
        <v>0.9285714285714286</v>
      </c>
      <c r="H180" s="22">
        <v>0.82352941176470584</v>
      </c>
      <c r="I180" s="22">
        <v>0.81818181818181823</v>
      </c>
      <c r="J180" s="22">
        <v>1</v>
      </c>
      <c r="K180" s="22">
        <v>0.94736842105263153</v>
      </c>
      <c r="L180" s="23">
        <v>0.8571428571428571</v>
      </c>
      <c r="M180" s="22">
        <v>0.94736842105263153</v>
      </c>
      <c r="N180" s="22">
        <v>0.92</v>
      </c>
      <c r="O180" s="22">
        <v>1</v>
      </c>
      <c r="P180" s="24">
        <v>0.90909090909090906</v>
      </c>
      <c r="Q180" s="22">
        <v>0.88</v>
      </c>
      <c r="R180" s="127">
        <f>VLOOKUP($B180,[1]Retention!$B$153:$H$180,6,FALSE)</f>
        <v>0.96296296296296291</v>
      </c>
    </row>
    <row r="181" spans="2:18">
      <c r="B181" s="25" t="s">
        <v>52</v>
      </c>
      <c r="C181" s="26" t="s">
        <v>36</v>
      </c>
      <c r="D181" s="26" t="s">
        <v>36</v>
      </c>
      <c r="E181" s="26" t="s">
        <v>36</v>
      </c>
      <c r="F181" s="26" t="s">
        <v>36</v>
      </c>
      <c r="G181" s="26">
        <v>0.8571428571428571</v>
      </c>
      <c r="H181" s="26">
        <v>0.6</v>
      </c>
      <c r="I181" s="26">
        <v>0.6</v>
      </c>
      <c r="J181" s="26">
        <v>1</v>
      </c>
      <c r="K181" s="26">
        <v>1</v>
      </c>
      <c r="L181" s="27">
        <v>0.8571428571428571</v>
      </c>
      <c r="M181" s="26">
        <v>1</v>
      </c>
      <c r="N181" s="26">
        <v>1</v>
      </c>
      <c r="O181" s="26">
        <v>1</v>
      </c>
      <c r="P181" s="28">
        <v>0.875</v>
      </c>
      <c r="Q181" s="26">
        <v>0.7</v>
      </c>
      <c r="R181" s="128">
        <f>VLOOKUP($B181,[1]Retention!$B$153:$H$180,6,FALSE)</f>
        <v>1</v>
      </c>
    </row>
    <row r="182" spans="2:18">
      <c r="B182" s="25" t="s">
        <v>53</v>
      </c>
      <c r="C182" s="26"/>
      <c r="D182" s="26"/>
      <c r="E182" s="26"/>
      <c r="F182" s="26" t="s">
        <v>36</v>
      </c>
      <c r="G182" s="26" t="s">
        <v>36</v>
      </c>
      <c r="H182" s="26" t="s">
        <v>36</v>
      </c>
      <c r="I182" s="26" t="s">
        <v>36</v>
      </c>
      <c r="J182" s="26" t="s">
        <v>36</v>
      </c>
      <c r="K182" s="26" t="s">
        <v>36</v>
      </c>
      <c r="L182" s="26" t="s">
        <v>36</v>
      </c>
      <c r="M182" s="26" t="s">
        <v>36</v>
      </c>
      <c r="N182" s="26" t="s">
        <v>36</v>
      </c>
      <c r="O182" s="26">
        <v>1</v>
      </c>
      <c r="P182" s="28">
        <v>1</v>
      </c>
      <c r="Q182" s="26">
        <v>1</v>
      </c>
      <c r="R182" s="128">
        <f>VLOOKUP($B182,[1]Retention!$B$153:$H$180,6,FALSE)</f>
        <v>0.75</v>
      </c>
    </row>
    <row r="183" spans="2:18">
      <c r="B183" s="25" t="s">
        <v>54</v>
      </c>
      <c r="C183" s="26" t="s">
        <v>36</v>
      </c>
      <c r="D183" s="26" t="s">
        <v>36</v>
      </c>
      <c r="E183" s="26" t="s">
        <v>36</v>
      </c>
      <c r="F183" s="26" t="s">
        <v>36</v>
      </c>
      <c r="G183" s="26">
        <v>1</v>
      </c>
      <c r="H183" s="26">
        <v>1</v>
      </c>
      <c r="I183" s="26">
        <v>1</v>
      </c>
      <c r="J183" s="26">
        <v>1</v>
      </c>
      <c r="K183" s="26">
        <v>0.66666666666666663</v>
      </c>
      <c r="L183" s="27">
        <v>0.875</v>
      </c>
      <c r="M183" s="26">
        <v>0.83333333333333337</v>
      </c>
      <c r="N183" s="26">
        <v>1</v>
      </c>
      <c r="O183" s="26">
        <v>1</v>
      </c>
      <c r="P183" s="28">
        <v>1</v>
      </c>
      <c r="Q183" s="26">
        <v>1</v>
      </c>
      <c r="R183" s="128">
        <f>VLOOKUP($B183,[1]Retention!$B$153:$H$180,6,FALSE)</f>
        <v>1</v>
      </c>
    </row>
    <row r="184" spans="2:18">
      <c r="B184" s="29" t="s">
        <v>55</v>
      </c>
      <c r="C184" s="30" t="s">
        <v>36</v>
      </c>
      <c r="D184" s="30" t="s">
        <v>36</v>
      </c>
      <c r="E184" s="30" t="s">
        <v>36</v>
      </c>
      <c r="F184" s="30" t="s">
        <v>36</v>
      </c>
      <c r="G184" s="30">
        <v>1</v>
      </c>
      <c r="H184" s="30">
        <v>0.8571428571428571</v>
      </c>
      <c r="I184" s="30">
        <v>1</v>
      </c>
      <c r="J184" s="30">
        <v>1</v>
      </c>
      <c r="K184" s="30">
        <v>1</v>
      </c>
      <c r="L184" s="31">
        <v>0.75</v>
      </c>
      <c r="M184" s="30">
        <v>1</v>
      </c>
      <c r="N184" s="30">
        <v>0.75</v>
      </c>
      <c r="O184" s="30">
        <v>1</v>
      </c>
      <c r="P184" s="52">
        <v>0.81818181818181823</v>
      </c>
      <c r="Q184" s="30">
        <v>1</v>
      </c>
      <c r="R184" s="129">
        <f>VLOOKUP($B184,[1]Retention!$B$153:$H$180,6,FALSE)</f>
        <v>1</v>
      </c>
    </row>
    <row r="185" spans="2:18">
      <c r="B185" s="21" t="s">
        <v>56</v>
      </c>
      <c r="C185" s="26"/>
      <c r="D185" s="26"/>
      <c r="E185" s="26"/>
      <c r="F185" s="22" t="s">
        <v>36</v>
      </c>
      <c r="G185" s="22" t="s">
        <v>36</v>
      </c>
      <c r="H185" s="22" t="s">
        <v>36</v>
      </c>
      <c r="I185" s="22" t="s">
        <v>36</v>
      </c>
      <c r="J185" s="22" t="s">
        <v>36</v>
      </c>
      <c r="K185" s="22" t="s">
        <v>36</v>
      </c>
      <c r="L185" s="22" t="s">
        <v>36</v>
      </c>
      <c r="M185" s="22" t="s">
        <v>36</v>
      </c>
      <c r="N185" s="22" t="s">
        <v>36</v>
      </c>
      <c r="O185" s="22" t="s">
        <v>36</v>
      </c>
      <c r="P185" s="22">
        <v>1</v>
      </c>
      <c r="Q185" s="22">
        <v>1</v>
      </c>
      <c r="R185" s="127">
        <f>VLOOKUP($B185,[1]Retention!$B$153:$H$180,6,FALSE)</f>
        <v>0.75</v>
      </c>
    </row>
    <row r="186" spans="2:18">
      <c r="B186" s="29" t="s">
        <v>57</v>
      </c>
      <c r="C186" s="30"/>
      <c r="D186" s="30"/>
      <c r="E186" s="30"/>
      <c r="F186" s="30" t="s">
        <v>36</v>
      </c>
      <c r="G186" s="30" t="s">
        <v>36</v>
      </c>
      <c r="H186" s="30" t="s">
        <v>36</v>
      </c>
      <c r="I186" s="30" t="s">
        <v>36</v>
      </c>
      <c r="J186" s="30" t="s">
        <v>36</v>
      </c>
      <c r="K186" s="30" t="s">
        <v>36</v>
      </c>
      <c r="L186" s="30" t="s">
        <v>36</v>
      </c>
      <c r="M186" s="30" t="s">
        <v>36</v>
      </c>
      <c r="N186" s="30" t="s">
        <v>36</v>
      </c>
      <c r="O186" s="30" t="s">
        <v>36</v>
      </c>
      <c r="P186" s="30">
        <v>1</v>
      </c>
      <c r="Q186" s="30">
        <v>1</v>
      </c>
      <c r="R186" s="129">
        <f>VLOOKUP($B186,[1]Retention!$B$153:$H$180,6,FALSE)</f>
        <v>0.75</v>
      </c>
    </row>
    <row r="187" spans="2:18">
      <c r="B187" s="21" t="s">
        <v>58</v>
      </c>
      <c r="C187" s="26"/>
      <c r="D187" s="26"/>
      <c r="E187" s="26"/>
      <c r="F187" s="22" t="s">
        <v>36</v>
      </c>
      <c r="G187" s="22" t="s">
        <v>36</v>
      </c>
      <c r="H187" s="22" t="s">
        <v>36</v>
      </c>
      <c r="I187" s="22" t="s">
        <v>36</v>
      </c>
      <c r="J187" s="22" t="s">
        <v>36</v>
      </c>
      <c r="K187" s="22" t="s">
        <v>36</v>
      </c>
      <c r="L187" s="22" t="s">
        <v>36</v>
      </c>
      <c r="M187" s="22" t="s">
        <v>36</v>
      </c>
      <c r="N187" s="22" t="s">
        <v>36</v>
      </c>
      <c r="O187" s="22" t="s">
        <v>36</v>
      </c>
      <c r="P187" s="22" t="s">
        <v>36</v>
      </c>
      <c r="Q187" s="22">
        <v>1</v>
      </c>
      <c r="R187" s="134">
        <f>VLOOKUP($B187,[1]Retention!$B$153:$H$180,6,FALSE)</f>
        <v>1</v>
      </c>
    </row>
    <row r="188" spans="2:18">
      <c r="B188" s="29" t="s">
        <v>59</v>
      </c>
      <c r="C188" s="30"/>
      <c r="D188" s="30"/>
      <c r="E188" s="30"/>
      <c r="F188" s="30" t="s">
        <v>36</v>
      </c>
      <c r="G188" s="30" t="s">
        <v>36</v>
      </c>
      <c r="H188" s="30" t="s">
        <v>36</v>
      </c>
      <c r="I188" s="30" t="s">
        <v>36</v>
      </c>
      <c r="J188" s="30" t="s">
        <v>36</v>
      </c>
      <c r="K188" s="30" t="s">
        <v>36</v>
      </c>
      <c r="L188" s="30" t="s">
        <v>36</v>
      </c>
      <c r="M188" s="30" t="s">
        <v>36</v>
      </c>
      <c r="N188" s="30" t="s">
        <v>36</v>
      </c>
      <c r="O188" s="30" t="s">
        <v>36</v>
      </c>
      <c r="P188" s="30" t="s">
        <v>36</v>
      </c>
      <c r="Q188" s="30">
        <v>1</v>
      </c>
      <c r="R188" s="32">
        <f>VLOOKUP($B188,[1]Retention!$B$153:$H$180,6,FALSE)</f>
        <v>1</v>
      </c>
    </row>
    <row r="189" spans="2:18">
      <c r="B189" s="21" t="s">
        <v>60</v>
      </c>
      <c r="C189" s="22">
        <v>0.90909090909090906</v>
      </c>
      <c r="D189" s="22">
        <v>0.9</v>
      </c>
      <c r="E189" s="22">
        <v>1</v>
      </c>
      <c r="F189" s="22">
        <v>0.84615384615384615</v>
      </c>
      <c r="G189" s="22">
        <v>1</v>
      </c>
      <c r="H189" s="22">
        <v>0.91666666666666663</v>
      </c>
      <c r="I189" s="22">
        <v>0.90909090909090906</v>
      </c>
      <c r="J189" s="22">
        <v>0.88888888888888884</v>
      </c>
      <c r="K189" s="22">
        <v>1</v>
      </c>
      <c r="L189" s="23">
        <v>1</v>
      </c>
      <c r="M189" s="22">
        <v>1</v>
      </c>
      <c r="N189" s="22">
        <v>0.92307692307692313</v>
      </c>
      <c r="O189" s="22">
        <v>0.9</v>
      </c>
      <c r="P189" s="24">
        <v>0.8571428571428571</v>
      </c>
      <c r="Q189" s="22">
        <v>0.93333333333333335</v>
      </c>
      <c r="R189" s="127">
        <f>VLOOKUP($B189,[1]Retention!$B$153:$H$180,6,FALSE)</f>
        <v>0.9375</v>
      </c>
    </row>
    <row r="190" spans="2:18">
      <c r="B190" s="25" t="s">
        <v>61</v>
      </c>
      <c r="C190" s="26">
        <v>0.90909090909090906</v>
      </c>
      <c r="D190" s="26">
        <v>0.9</v>
      </c>
      <c r="E190" s="26">
        <v>1</v>
      </c>
      <c r="F190" s="26">
        <v>0.75</v>
      </c>
      <c r="G190" s="26">
        <v>1</v>
      </c>
      <c r="H190" s="26">
        <v>0.83333333333333337</v>
      </c>
      <c r="I190" s="26">
        <v>0.83333333333333337</v>
      </c>
      <c r="J190" s="26">
        <v>1</v>
      </c>
      <c r="K190" s="26">
        <v>1</v>
      </c>
      <c r="L190" s="27">
        <v>1</v>
      </c>
      <c r="M190" s="26">
        <v>1</v>
      </c>
      <c r="N190" s="26">
        <v>0.875</v>
      </c>
      <c r="O190" s="26">
        <v>0.91666666666666663</v>
      </c>
      <c r="P190" s="28">
        <v>1</v>
      </c>
      <c r="Q190" s="26">
        <v>0.9</v>
      </c>
      <c r="R190" s="128">
        <f>VLOOKUP($B190,[1]Retention!$B$153:$H$180,6,FALSE)</f>
        <v>1</v>
      </c>
    </row>
    <row r="191" spans="2:18" ht="15.75" thickBot="1">
      <c r="B191" s="36" t="s">
        <v>62</v>
      </c>
      <c r="C191" s="37" t="s">
        <v>36</v>
      </c>
      <c r="D191" s="37" t="s">
        <v>36</v>
      </c>
      <c r="E191" s="37" t="s">
        <v>36</v>
      </c>
      <c r="F191" s="37">
        <v>1</v>
      </c>
      <c r="G191" s="37">
        <v>1</v>
      </c>
      <c r="H191" s="37">
        <v>1</v>
      </c>
      <c r="I191" s="37">
        <v>1</v>
      </c>
      <c r="J191" s="37">
        <v>0.8</v>
      </c>
      <c r="K191" s="37">
        <v>1</v>
      </c>
      <c r="L191" s="38">
        <v>1</v>
      </c>
      <c r="M191" s="37">
        <v>1</v>
      </c>
      <c r="N191" s="37">
        <v>1</v>
      </c>
      <c r="O191" s="37">
        <v>0.875</v>
      </c>
      <c r="P191" s="39">
        <v>0.66666666666666663</v>
      </c>
      <c r="Q191" s="37">
        <v>1</v>
      </c>
      <c r="R191" s="130">
        <f>VLOOKUP($B191,[1]Retention!$B$153:$H$180,6,FALSE)</f>
        <v>0.88888888888888884</v>
      </c>
    </row>
    <row r="192" spans="2:18" ht="15.6" customHeight="1"/>
    <row r="193" spans="2:18">
      <c r="B193" s="40" t="s">
        <v>63</v>
      </c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</row>
    <row r="194" spans="2:18">
      <c r="B194" s="41" t="s">
        <v>64</v>
      </c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</row>
    <row r="195" spans="2:18">
      <c r="B195" s="42" t="s">
        <v>65</v>
      </c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</row>
    <row r="196" spans="2:18">
      <c r="B196" s="42" t="s">
        <v>131</v>
      </c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</row>
    <row r="197" spans="2:18">
      <c r="B197" s="42" t="s">
        <v>132</v>
      </c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</row>
    <row r="198" spans="2:18" ht="15.75" thickBot="1"/>
    <row r="199" spans="2:18" ht="17.25" thickTop="1" thickBot="1">
      <c r="B199" s="1" t="s">
        <v>80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8" ht="15.6" customHeight="1">
      <c r="B200" s="163" t="s">
        <v>1</v>
      </c>
      <c r="C200" s="3"/>
      <c r="D200" s="4"/>
      <c r="E200" s="5"/>
      <c r="F200" s="137"/>
      <c r="G200" s="137"/>
      <c r="H200" s="137"/>
      <c r="I200" s="156" t="s">
        <v>81</v>
      </c>
      <c r="J200" s="157"/>
      <c r="K200" s="157"/>
      <c r="L200" s="157"/>
      <c r="M200" s="157"/>
      <c r="N200" s="157"/>
      <c r="O200" s="157"/>
      <c r="P200" s="157"/>
      <c r="Q200" s="157"/>
      <c r="R200" s="158"/>
    </row>
    <row r="201" spans="2:18" ht="15" customHeight="1">
      <c r="B201" s="164"/>
      <c r="C201" s="6"/>
      <c r="D201" s="7"/>
      <c r="E201" s="7"/>
      <c r="F201" s="138"/>
      <c r="G201" s="138"/>
      <c r="H201" s="138"/>
      <c r="I201" s="159"/>
      <c r="J201" s="159"/>
      <c r="K201" s="159"/>
      <c r="L201" s="159"/>
      <c r="M201" s="159"/>
      <c r="N201" s="159"/>
      <c r="O201" s="159"/>
      <c r="P201" s="159"/>
      <c r="Q201" s="159"/>
      <c r="R201" s="160"/>
    </row>
    <row r="202" spans="2:18" ht="15" customHeight="1">
      <c r="B202" s="165"/>
      <c r="C202" s="8"/>
      <c r="D202" s="9"/>
      <c r="E202" s="9"/>
      <c r="F202" s="139"/>
      <c r="G202" s="139"/>
      <c r="H202" s="139"/>
      <c r="I202" s="161"/>
      <c r="J202" s="161"/>
      <c r="K202" s="161"/>
      <c r="L202" s="161"/>
      <c r="M202" s="161"/>
      <c r="N202" s="161"/>
      <c r="O202" s="161"/>
      <c r="P202" s="161"/>
      <c r="Q202" s="161"/>
      <c r="R202" s="162"/>
    </row>
    <row r="203" spans="2:18" ht="15.75">
      <c r="B203" s="10" t="s">
        <v>3</v>
      </c>
      <c r="C203" s="11" t="s">
        <v>73</v>
      </c>
      <c r="D203" s="11" t="s">
        <v>69</v>
      </c>
      <c r="E203" s="11" t="s">
        <v>4</v>
      </c>
      <c r="F203" s="11" t="s">
        <v>5</v>
      </c>
      <c r="G203" s="11" t="s">
        <v>7</v>
      </c>
      <c r="H203" s="11" t="s">
        <v>8</v>
      </c>
      <c r="I203" s="11" t="s">
        <v>9</v>
      </c>
      <c r="J203" s="11" t="s">
        <v>10</v>
      </c>
      <c r="K203" s="11" t="s">
        <v>11</v>
      </c>
      <c r="L203" s="12" t="s">
        <v>12</v>
      </c>
      <c r="M203" s="11" t="s">
        <v>13</v>
      </c>
      <c r="N203" s="11" t="s">
        <v>14</v>
      </c>
      <c r="O203" s="43" t="s">
        <v>15</v>
      </c>
      <c r="P203" s="44" t="s">
        <v>16</v>
      </c>
      <c r="Q203" s="43" t="s">
        <v>17</v>
      </c>
      <c r="R203" s="131" t="s">
        <v>18</v>
      </c>
    </row>
    <row r="204" spans="2:18" ht="15.75">
      <c r="B204" s="13" t="s">
        <v>19</v>
      </c>
      <c r="C204" s="14" t="s">
        <v>20</v>
      </c>
      <c r="D204" s="14" t="s">
        <v>21</v>
      </c>
      <c r="E204" s="14" t="s">
        <v>22</v>
      </c>
      <c r="F204" s="14" t="s">
        <v>23</v>
      </c>
      <c r="G204" s="14" t="s">
        <v>24</v>
      </c>
      <c r="H204" s="14" t="s">
        <v>25</v>
      </c>
      <c r="I204" s="14" t="s">
        <v>26</v>
      </c>
      <c r="J204" s="15" t="s">
        <v>27</v>
      </c>
      <c r="K204" s="15" t="s">
        <v>28</v>
      </c>
      <c r="L204" s="12" t="s">
        <v>29</v>
      </c>
      <c r="M204" s="15" t="s">
        <v>30</v>
      </c>
      <c r="N204" s="15" t="s">
        <v>31</v>
      </c>
      <c r="O204" s="43" t="s">
        <v>32</v>
      </c>
      <c r="P204" s="44" t="s">
        <v>33</v>
      </c>
      <c r="Q204" s="11" t="s">
        <v>120</v>
      </c>
      <c r="R204" s="124" t="s">
        <v>122</v>
      </c>
    </row>
    <row r="205" spans="2:18">
      <c r="B205" s="17" t="s">
        <v>34</v>
      </c>
      <c r="C205" s="18">
        <v>0.78378378378378377</v>
      </c>
      <c r="D205" s="18">
        <v>0.77777777777777779</v>
      </c>
      <c r="E205" s="18">
        <v>0.84313725490196079</v>
      </c>
      <c r="F205" s="18">
        <v>0.86764705882352944</v>
      </c>
      <c r="G205" s="18">
        <v>0.77419354838709675</v>
      </c>
      <c r="H205" s="18">
        <v>0.82352941176470584</v>
      </c>
      <c r="I205" s="18">
        <v>0.84745762711864403</v>
      </c>
      <c r="J205" s="18">
        <v>0.79807692307692313</v>
      </c>
      <c r="K205" s="18">
        <v>0.80392156862745101</v>
      </c>
      <c r="L205" s="19">
        <v>0.80733944954128445</v>
      </c>
      <c r="M205" s="18">
        <v>0.80180180180180183</v>
      </c>
      <c r="N205" s="18">
        <v>0.88181818181818183</v>
      </c>
      <c r="O205" s="18">
        <v>0.8571428571428571</v>
      </c>
      <c r="P205" s="56">
        <v>0.83116883116883122</v>
      </c>
      <c r="Q205" s="48">
        <v>0.85882352941176465</v>
      </c>
      <c r="R205" s="135">
        <f>VLOOKUP($B205,[1]Retention!$B$121:$H$146,7,FALSE)</f>
        <v>0.83766233766233766</v>
      </c>
    </row>
    <row r="206" spans="2:18">
      <c r="B206" s="21" t="s">
        <v>35</v>
      </c>
      <c r="C206" s="22" t="s">
        <v>36</v>
      </c>
      <c r="D206" s="22" t="s">
        <v>36</v>
      </c>
      <c r="E206" s="22" t="s">
        <v>36</v>
      </c>
      <c r="F206" s="22" t="s">
        <v>36</v>
      </c>
      <c r="G206" s="22">
        <v>0.8214285714285714</v>
      </c>
      <c r="H206" s="22">
        <v>0.87096774193548387</v>
      </c>
      <c r="I206" s="22">
        <v>0.9</v>
      </c>
      <c r="J206" s="22">
        <v>0.8</v>
      </c>
      <c r="K206" s="22">
        <v>0.7857142857142857</v>
      </c>
      <c r="L206" s="23">
        <v>0.8928571428571429</v>
      </c>
      <c r="M206" s="22">
        <v>0.85185185185185186</v>
      </c>
      <c r="N206" s="22">
        <v>0.83870967741935487</v>
      </c>
      <c r="O206" s="22">
        <v>0.96</v>
      </c>
      <c r="P206" s="24">
        <v>0.7142857142857143</v>
      </c>
      <c r="Q206" s="22">
        <v>0.9</v>
      </c>
      <c r="R206" s="127">
        <f>VLOOKUP($B206,[1]Retention!$B$121:$H$146,7,FALSE)</f>
        <v>0.80645161290322576</v>
      </c>
    </row>
    <row r="207" spans="2:18">
      <c r="B207" s="25" t="s">
        <v>37</v>
      </c>
      <c r="C207" s="26" t="s">
        <v>36</v>
      </c>
      <c r="D207" s="26" t="s">
        <v>36</v>
      </c>
      <c r="E207" s="26" t="s">
        <v>36</v>
      </c>
      <c r="F207" s="26" t="s">
        <v>36</v>
      </c>
      <c r="G207" s="26">
        <v>0.2</v>
      </c>
      <c r="H207" s="26">
        <v>0.5</v>
      </c>
      <c r="I207" s="26">
        <v>0.83333333333333337</v>
      </c>
      <c r="J207" s="26">
        <v>0.5714285714285714</v>
      </c>
      <c r="K207" s="26">
        <v>0.33333333333333331</v>
      </c>
      <c r="L207" s="27">
        <v>0.6</v>
      </c>
      <c r="M207" s="26">
        <v>0.33333333333333331</v>
      </c>
      <c r="N207" s="26">
        <v>0.5</v>
      </c>
      <c r="O207" s="26">
        <v>1</v>
      </c>
      <c r="P207" s="28">
        <v>0.4</v>
      </c>
      <c r="Q207" s="26">
        <v>0.83333333333333337</v>
      </c>
      <c r="R207" s="128">
        <f>VLOOKUP($B207,[1]Retention!$B$121:$H$146,7,FALSE)</f>
        <v>0.33333333333333331</v>
      </c>
    </row>
    <row r="208" spans="2:18">
      <c r="B208" s="25" t="s">
        <v>38</v>
      </c>
      <c r="C208" s="26" t="s">
        <v>36</v>
      </c>
      <c r="D208" s="26" t="s">
        <v>36</v>
      </c>
      <c r="E208" s="26" t="s">
        <v>36</v>
      </c>
      <c r="F208" s="26" t="s">
        <v>36</v>
      </c>
      <c r="G208" s="26">
        <v>0.88888888888888884</v>
      </c>
      <c r="H208" s="26">
        <v>0.81818181818181823</v>
      </c>
      <c r="I208" s="26">
        <v>0.77777777777777779</v>
      </c>
      <c r="J208" s="26">
        <v>1</v>
      </c>
      <c r="K208" s="26">
        <v>0.77777777777777779</v>
      </c>
      <c r="L208" s="27">
        <v>0.88888888888888884</v>
      </c>
      <c r="M208" s="26">
        <v>1</v>
      </c>
      <c r="N208" s="26">
        <v>0.77777777777777779</v>
      </c>
      <c r="O208" s="26">
        <v>1</v>
      </c>
      <c r="P208" s="28">
        <v>0.7</v>
      </c>
      <c r="Q208" s="26">
        <v>0.88888888888888884</v>
      </c>
      <c r="R208" s="128">
        <f>VLOOKUP($B208,[1]Retention!$B$121:$H$146,7,FALSE)</f>
        <v>1</v>
      </c>
    </row>
    <row r="209" spans="2:18">
      <c r="B209" s="29" t="s">
        <v>39</v>
      </c>
      <c r="C209" s="30" t="s">
        <v>36</v>
      </c>
      <c r="D209" s="30" t="s">
        <v>36</v>
      </c>
      <c r="E209" s="30" t="s">
        <v>36</v>
      </c>
      <c r="F209" s="30" t="s">
        <v>36</v>
      </c>
      <c r="G209" s="30">
        <v>1</v>
      </c>
      <c r="H209" s="30">
        <v>1</v>
      </c>
      <c r="I209" s="30">
        <v>1</v>
      </c>
      <c r="J209" s="30">
        <v>0.8</v>
      </c>
      <c r="K209" s="30">
        <v>1</v>
      </c>
      <c r="L209" s="31">
        <v>1</v>
      </c>
      <c r="M209" s="30">
        <v>1</v>
      </c>
      <c r="N209" s="30">
        <v>0.94444444444444442</v>
      </c>
      <c r="O209" s="30">
        <v>0.93333333333333335</v>
      </c>
      <c r="P209" s="52">
        <v>0.84615384615384615</v>
      </c>
      <c r="Q209" s="30">
        <v>0.93333333333333335</v>
      </c>
      <c r="R209" s="129">
        <f>VLOOKUP($B209,[1]Retention!$B$121:$H$146,7,FALSE)</f>
        <v>0.8666666666666667</v>
      </c>
    </row>
    <row r="210" spans="2:18">
      <c r="B210" s="21" t="s">
        <v>40</v>
      </c>
      <c r="C210" s="26"/>
      <c r="D210" s="26"/>
      <c r="E210" s="26"/>
      <c r="F210" s="26"/>
      <c r="G210" s="22" t="s">
        <v>36</v>
      </c>
      <c r="H210" s="22" t="s">
        <v>36</v>
      </c>
      <c r="I210" s="22" t="s">
        <v>36</v>
      </c>
      <c r="J210" s="22" t="s">
        <v>36</v>
      </c>
      <c r="K210" s="22" t="s">
        <v>36</v>
      </c>
      <c r="L210" s="22" t="s">
        <v>36</v>
      </c>
      <c r="M210" s="22" t="s">
        <v>36</v>
      </c>
      <c r="N210" s="22" t="s">
        <v>36</v>
      </c>
      <c r="O210" s="22" t="s">
        <v>36</v>
      </c>
      <c r="P210" s="22" t="s">
        <v>36</v>
      </c>
      <c r="Q210" s="22">
        <v>0.8</v>
      </c>
      <c r="R210" s="127" t="s">
        <v>36</v>
      </c>
    </row>
    <row r="211" spans="2:18">
      <c r="B211" s="29" t="s">
        <v>42</v>
      </c>
      <c r="C211" s="26"/>
      <c r="D211" s="26"/>
      <c r="E211" s="26"/>
      <c r="F211" s="26"/>
      <c r="G211" s="30" t="s">
        <v>36</v>
      </c>
      <c r="H211" s="30" t="s">
        <v>36</v>
      </c>
      <c r="I211" s="30" t="s">
        <v>36</v>
      </c>
      <c r="J211" s="30" t="s">
        <v>36</v>
      </c>
      <c r="K211" s="30" t="s">
        <v>36</v>
      </c>
      <c r="L211" s="30" t="s">
        <v>36</v>
      </c>
      <c r="M211" s="30" t="s">
        <v>36</v>
      </c>
      <c r="N211" s="30" t="s">
        <v>36</v>
      </c>
      <c r="O211" s="30" t="s">
        <v>36</v>
      </c>
      <c r="P211" s="30" t="s">
        <v>36</v>
      </c>
      <c r="Q211" s="30">
        <v>0.8</v>
      </c>
      <c r="R211" s="129" t="s">
        <v>36</v>
      </c>
    </row>
    <row r="212" spans="2:18">
      <c r="B212" s="21" t="s">
        <v>43</v>
      </c>
      <c r="C212" s="22">
        <v>0.7931034482758621</v>
      </c>
      <c r="D212" s="22">
        <v>0.73529411764705888</v>
      </c>
      <c r="E212" s="22">
        <v>0.85365853658536583</v>
      </c>
      <c r="F212" s="22">
        <v>0.84482758620689657</v>
      </c>
      <c r="G212" s="22">
        <v>0.71153846153846156</v>
      </c>
      <c r="H212" s="22">
        <v>0.73770491803278693</v>
      </c>
      <c r="I212" s="22">
        <v>0.83050847457627119</v>
      </c>
      <c r="J212" s="22">
        <v>0.76923076923076927</v>
      </c>
      <c r="K212" s="22">
        <v>0.75</v>
      </c>
      <c r="L212" s="23">
        <v>0.66666666666666663</v>
      </c>
      <c r="M212" s="22">
        <v>0.69230769230769229</v>
      </c>
      <c r="N212" s="22">
        <v>0.84615384615384615</v>
      </c>
      <c r="O212" s="22">
        <v>0.76744186046511631</v>
      </c>
      <c r="P212" s="24">
        <v>0.81818181818181823</v>
      </c>
      <c r="Q212" s="22">
        <v>0.84722222222222221</v>
      </c>
      <c r="R212" s="127">
        <f>VLOOKUP($B212,[1]Retention!$B$121:$H$146,7,FALSE)</f>
        <v>0.79411764705882348</v>
      </c>
    </row>
    <row r="213" spans="2:18">
      <c r="B213" s="25" t="s">
        <v>44</v>
      </c>
      <c r="C213" s="26" t="s">
        <v>36</v>
      </c>
      <c r="D213" s="26" t="s">
        <v>36</v>
      </c>
      <c r="E213" s="26">
        <v>0.83333333333333337</v>
      </c>
      <c r="F213" s="26">
        <v>0.9</v>
      </c>
      <c r="G213" s="26">
        <v>0.66666666666666663</v>
      </c>
      <c r="H213" s="26">
        <v>0.6</v>
      </c>
      <c r="I213" s="26">
        <v>0.75</v>
      </c>
      <c r="J213" s="26">
        <v>0.75</v>
      </c>
      <c r="K213" s="26">
        <v>1</v>
      </c>
      <c r="L213" s="27">
        <v>0.55555555555555558</v>
      </c>
      <c r="M213" s="26">
        <v>1</v>
      </c>
      <c r="N213" s="26">
        <v>1</v>
      </c>
      <c r="O213" s="26">
        <v>0.6</v>
      </c>
      <c r="P213" s="28">
        <v>0.5714285714285714</v>
      </c>
      <c r="Q213" s="26">
        <v>0.88888888888888884</v>
      </c>
      <c r="R213" s="128">
        <f>VLOOKUP($B213,[1]Retention!$B$121:$H$146,7,FALSE)</f>
        <v>1</v>
      </c>
    </row>
    <row r="214" spans="2:18">
      <c r="B214" s="25" t="s">
        <v>45</v>
      </c>
      <c r="C214" s="26"/>
      <c r="D214" s="26"/>
      <c r="E214" s="26"/>
      <c r="F214" s="26" t="s">
        <v>36</v>
      </c>
      <c r="G214" s="26" t="s">
        <v>36</v>
      </c>
      <c r="H214" s="26" t="s">
        <v>36</v>
      </c>
      <c r="I214" s="26" t="s">
        <v>36</v>
      </c>
      <c r="J214" s="26" t="s">
        <v>36</v>
      </c>
      <c r="K214" s="26" t="s">
        <v>36</v>
      </c>
      <c r="L214" s="27" t="s">
        <v>36</v>
      </c>
      <c r="M214" s="26">
        <v>1</v>
      </c>
      <c r="N214" s="26">
        <v>1</v>
      </c>
      <c r="O214" s="26">
        <v>1</v>
      </c>
      <c r="P214" s="28">
        <v>0.7142857142857143</v>
      </c>
      <c r="Q214" s="26">
        <v>1</v>
      </c>
      <c r="R214" s="128">
        <f>VLOOKUP($B214,[1]Retention!$B$121:$H$146,7,FALSE)</f>
        <v>1</v>
      </c>
    </row>
    <row r="215" spans="2:18">
      <c r="B215" s="25" t="s">
        <v>46</v>
      </c>
      <c r="C215" s="26"/>
      <c r="D215" s="26"/>
      <c r="E215" s="26"/>
      <c r="F215" s="26"/>
      <c r="G215" s="26" t="s">
        <v>36</v>
      </c>
      <c r="H215" s="26" t="s">
        <v>36</v>
      </c>
      <c r="I215" s="26" t="s">
        <v>36</v>
      </c>
      <c r="J215" s="26" t="s">
        <v>36</v>
      </c>
      <c r="K215" s="26" t="s">
        <v>36</v>
      </c>
      <c r="L215" s="27" t="s">
        <v>36</v>
      </c>
      <c r="M215" s="27" t="s">
        <v>36</v>
      </c>
      <c r="N215" s="27" t="s">
        <v>36</v>
      </c>
      <c r="O215" s="27" t="s">
        <v>36</v>
      </c>
      <c r="P215" s="27">
        <v>1</v>
      </c>
      <c r="Q215" s="26">
        <v>1</v>
      </c>
      <c r="R215" s="128">
        <f>VLOOKUP($B215,[1]Retention!$B$121:$H$146,7,FALSE)</f>
        <v>0.66666666666666663</v>
      </c>
    </row>
    <row r="216" spans="2:18">
      <c r="B216" s="25" t="s">
        <v>47</v>
      </c>
      <c r="C216" s="26" t="s">
        <v>36</v>
      </c>
      <c r="D216" s="26">
        <v>1</v>
      </c>
      <c r="E216" s="26">
        <v>1</v>
      </c>
      <c r="F216" s="26">
        <v>0.7142857142857143</v>
      </c>
      <c r="G216" s="26">
        <v>0.83333333333333337</v>
      </c>
      <c r="H216" s="26">
        <v>0.5</v>
      </c>
      <c r="I216" s="26">
        <v>1</v>
      </c>
      <c r="J216" s="26">
        <v>0.6</v>
      </c>
      <c r="K216" s="26">
        <v>0.25</v>
      </c>
      <c r="L216" s="27">
        <v>1</v>
      </c>
      <c r="M216" s="26">
        <v>0.66666666666666663</v>
      </c>
      <c r="N216" s="26">
        <v>0.83333333333333337</v>
      </c>
      <c r="O216" s="26">
        <v>0.66666666666666663</v>
      </c>
      <c r="P216" s="28">
        <v>0.88888888888888884</v>
      </c>
      <c r="Q216" s="26">
        <v>1</v>
      </c>
      <c r="R216" s="128">
        <f>VLOOKUP($B216,[1]Retention!$B$121:$H$146,7,FALSE)</f>
        <v>0.8</v>
      </c>
    </row>
    <row r="217" spans="2:18">
      <c r="B217" s="25" t="s">
        <v>48</v>
      </c>
      <c r="C217" s="26">
        <v>0.8</v>
      </c>
      <c r="D217" s="26">
        <v>0.5</v>
      </c>
      <c r="E217" s="26">
        <v>0.7142857142857143</v>
      </c>
      <c r="F217" s="26">
        <v>0.8571428571428571</v>
      </c>
      <c r="G217" s="26">
        <v>0.625</v>
      </c>
      <c r="H217" s="26">
        <v>0.72727272727272729</v>
      </c>
      <c r="I217" s="26">
        <v>1</v>
      </c>
      <c r="J217" s="26">
        <v>0.77777777777777779</v>
      </c>
      <c r="K217" s="26">
        <v>1</v>
      </c>
      <c r="L217" s="27">
        <v>0.72727272727272729</v>
      </c>
      <c r="M217" s="26">
        <v>0.81818181818181823</v>
      </c>
      <c r="N217" s="26">
        <v>0.83333333333333337</v>
      </c>
      <c r="O217" s="26">
        <v>0.90909090909090906</v>
      </c>
      <c r="P217" s="28">
        <v>0.81818181818181823</v>
      </c>
      <c r="Q217" s="26">
        <v>0.84615384615384615</v>
      </c>
      <c r="R217" s="128">
        <f>VLOOKUP($B217,[1]Retention!$B$121:$H$146,7,FALSE)</f>
        <v>0.66666666666666663</v>
      </c>
    </row>
    <row r="218" spans="2:18">
      <c r="B218" s="25" t="s">
        <v>49</v>
      </c>
      <c r="C218" s="26">
        <v>0.81818181818181823</v>
      </c>
      <c r="D218" s="26">
        <v>0.83333333333333337</v>
      </c>
      <c r="E218" s="26">
        <v>0.8571428571428571</v>
      </c>
      <c r="F218" s="26">
        <v>0.93333333333333335</v>
      </c>
      <c r="G218" s="26">
        <v>0.70588235294117652</v>
      </c>
      <c r="H218" s="26">
        <v>0.8666666666666667</v>
      </c>
      <c r="I218" s="26">
        <v>0.75</v>
      </c>
      <c r="J218" s="26">
        <v>0.76923076923076927</v>
      </c>
      <c r="K218" s="26">
        <v>0.7857142857142857</v>
      </c>
      <c r="L218" s="27">
        <v>0.75</v>
      </c>
      <c r="M218" s="26">
        <v>0.58823529411764708</v>
      </c>
      <c r="N218" s="26">
        <v>0.875</v>
      </c>
      <c r="O218" s="26">
        <v>0.7</v>
      </c>
      <c r="P218" s="28">
        <v>0.8666666666666667</v>
      </c>
      <c r="Q218" s="26">
        <v>0.84210526315789469</v>
      </c>
      <c r="R218" s="128">
        <f>VLOOKUP($B218,[1]Retention!$B$121:$H$146,7,FALSE)</f>
        <v>0.84210526315789469</v>
      </c>
    </row>
    <row r="219" spans="2:18">
      <c r="B219" s="29" t="s">
        <v>50</v>
      </c>
      <c r="C219" s="30">
        <v>0.76923076923076927</v>
      </c>
      <c r="D219" s="30">
        <v>0.75</v>
      </c>
      <c r="E219" s="30">
        <v>0.90909090909090906</v>
      </c>
      <c r="F219" s="30">
        <v>0.78947368421052633</v>
      </c>
      <c r="G219" s="30">
        <v>0.73333333333333328</v>
      </c>
      <c r="H219" s="30">
        <v>0.7142857142857143</v>
      </c>
      <c r="I219" s="30">
        <v>0.81818181818181823</v>
      </c>
      <c r="J219" s="30">
        <v>0.80952380952380953</v>
      </c>
      <c r="K219" s="30">
        <v>0.66666666666666663</v>
      </c>
      <c r="L219" s="31">
        <v>0.58333333333333337</v>
      </c>
      <c r="M219" s="30">
        <v>0.69230769230769229</v>
      </c>
      <c r="N219" s="30">
        <v>0.73333333333333328</v>
      </c>
      <c r="O219" s="30">
        <v>0.76923076923076927</v>
      </c>
      <c r="P219" s="52">
        <v>0.83333333333333337</v>
      </c>
      <c r="Q219" s="30">
        <v>0.72222222222222221</v>
      </c>
      <c r="R219" s="129">
        <f>VLOOKUP($B219,[1]Retention!$B$121:$H$146,7,FALSE)</f>
        <v>0.7857142857142857</v>
      </c>
    </row>
    <row r="220" spans="2:18">
      <c r="B220" s="21" t="s">
        <v>51</v>
      </c>
      <c r="C220" s="22" t="s">
        <v>36</v>
      </c>
      <c r="D220" s="22" t="s">
        <v>36</v>
      </c>
      <c r="E220" s="22" t="s">
        <v>36</v>
      </c>
      <c r="F220" s="22" t="s">
        <v>36</v>
      </c>
      <c r="G220" s="22" t="s">
        <v>36</v>
      </c>
      <c r="H220" s="22">
        <v>1</v>
      </c>
      <c r="I220" s="22">
        <v>0.82352941176470584</v>
      </c>
      <c r="J220" s="22">
        <v>0.81818181818181823</v>
      </c>
      <c r="K220" s="22">
        <v>0.90476190476190477</v>
      </c>
      <c r="L220" s="23">
        <v>0.89473684210526316</v>
      </c>
      <c r="M220" s="22">
        <v>0.76470588235294112</v>
      </c>
      <c r="N220" s="22">
        <v>1</v>
      </c>
      <c r="O220" s="22">
        <v>0.875</v>
      </c>
      <c r="P220" s="24">
        <v>0.96551724137931039</v>
      </c>
      <c r="Q220" s="22">
        <v>0.8571428571428571</v>
      </c>
      <c r="R220" s="127">
        <f>VLOOKUP($B220,[1]Retention!$B$121:$H$146,7,FALSE)</f>
        <v>0.875</v>
      </c>
    </row>
    <row r="221" spans="2:18">
      <c r="B221" s="25" t="s">
        <v>52</v>
      </c>
      <c r="C221" s="26" t="s">
        <v>36</v>
      </c>
      <c r="D221" s="26" t="s">
        <v>36</v>
      </c>
      <c r="E221" s="26" t="s">
        <v>36</v>
      </c>
      <c r="F221" s="26" t="s">
        <v>36</v>
      </c>
      <c r="G221" s="26" t="s">
        <v>36</v>
      </c>
      <c r="H221" s="26">
        <v>1</v>
      </c>
      <c r="I221" s="26">
        <v>0.6</v>
      </c>
      <c r="J221" s="26">
        <v>0.6</v>
      </c>
      <c r="K221" s="26">
        <v>0.8571428571428571</v>
      </c>
      <c r="L221" s="27">
        <v>0.9</v>
      </c>
      <c r="M221" s="26">
        <v>0.8571428571428571</v>
      </c>
      <c r="N221" s="26">
        <v>1</v>
      </c>
      <c r="O221" s="26">
        <v>0.875</v>
      </c>
      <c r="P221" s="28">
        <v>0.90909090909090906</v>
      </c>
      <c r="Q221" s="26">
        <v>0.8125</v>
      </c>
      <c r="R221" s="128">
        <f>VLOOKUP($B221,[1]Retention!$B$121:$H$146,7,FALSE)</f>
        <v>0.7</v>
      </c>
    </row>
    <row r="222" spans="2:18">
      <c r="B222" s="25" t="s">
        <v>53</v>
      </c>
      <c r="C222" s="26"/>
      <c r="D222" s="26"/>
      <c r="E222" s="26"/>
      <c r="F222" s="26" t="s">
        <v>36</v>
      </c>
      <c r="G222" s="26" t="s">
        <v>36</v>
      </c>
      <c r="H222" s="26" t="s">
        <v>36</v>
      </c>
      <c r="I222" s="26" t="s">
        <v>36</v>
      </c>
      <c r="J222" s="26" t="s">
        <v>36</v>
      </c>
      <c r="K222" s="26" t="s">
        <v>36</v>
      </c>
      <c r="L222" s="26" t="s">
        <v>36</v>
      </c>
      <c r="M222" s="26" t="s">
        <v>36</v>
      </c>
      <c r="N222" s="26" t="s">
        <v>36</v>
      </c>
      <c r="O222" s="26">
        <v>1</v>
      </c>
      <c r="P222" s="28">
        <v>1</v>
      </c>
      <c r="Q222" s="26">
        <v>1</v>
      </c>
      <c r="R222" s="128">
        <f>VLOOKUP($B222,[1]Retention!$B$121:$H$146,7,FALSE)</f>
        <v>1</v>
      </c>
    </row>
    <row r="223" spans="2:18">
      <c r="B223" s="25" t="s">
        <v>54</v>
      </c>
      <c r="C223" s="26" t="s">
        <v>36</v>
      </c>
      <c r="D223" s="26" t="s">
        <v>36</v>
      </c>
      <c r="E223" s="26" t="s">
        <v>36</v>
      </c>
      <c r="F223" s="26" t="s">
        <v>36</v>
      </c>
      <c r="G223" s="26" t="s">
        <v>36</v>
      </c>
      <c r="H223" s="26">
        <v>1</v>
      </c>
      <c r="I223" s="26">
        <v>1</v>
      </c>
      <c r="J223" s="26">
        <v>1</v>
      </c>
      <c r="K223" s="26">
        <v>0.875</v>
      </c>
      <c r="L223" s="27">
        <v>0.66666666666666663</v>
      </c>
      <c r="M223" s="26">
        <v>0.5</v>
      </c>
      <c r="N223" s="26">
        <v>1</v>
      </c>
      <c r="O223" s="26">
        <v>1</v>
      </c>
      <c r="P223" s="28">
        <v>1</v>
      </c>
      <c r="Q223" s="26">
        <v>1</v>
      </c>
      <c r="R223" s="128">
        <f>VLOOKUP($B223,[1]Retention!$B$121:$H$146,7,FALSE)</f>
        <v>1</v>
      </c>
    </row>
    <row r="224" spans="2:18">
      <c r="B224" s="29" t="s">
        <v>55</v>
      </c>
      <c r="C224" s="30" t="s">
        <v>36</v>
      </c>
      <c r="D224" s="30" t="s">
        <v>36</v>
      </c>
      <c r="E224" s="30" t="s">
        <v>36</v>
      </c>
      <c r="F224" s="30" t="s">
        <v>36</v>
      </c>
      <c r="G224" s="30" t="s">
        <v>36</v>
      </c>
      <c r="H224" s="30">
        <v>1</v>
      </c>
      <c r="I224" s="30">
        <v>0.8571428571428571</v>
      </c>
      <c r="J224" s="30">
        <v>1</v>
      </c>
      <c r="K224" s="30">
        <v>1</v>
      </c>
      <c r="L224" s="31">
        <v>1</v>
      </c>
      <c r="M224" s="30">
        <v>0.75</v>
      </c>
      <c r="N224" s="30">
        <v>1</v>
      </c>
      <c r="O224" s="30">
        <v>0.7142857142857143</v>
      </c>
      <c r="P224" s="52">
        <v>1</v>
      </c>
      <c r="Q224" s="30">
        <v>0.7</v>
      </c>
      <c r="R224" s="129">
        <f>VLOOKUP($B224,[1]Retention!$B$121:$H$146,7,FALSE)</f>
        <v>1</v>
      </c>
    </row>
    <row r="225" spans="2:18">
      <c r="B225" s="21" t="s">
        <v>56</v>
      </c>
      <c r="C225" s="26"/>
      <c r="D225" s="26"/>
      <c r="E225" s="26"/>
      <c r="F225" s="26"/>
      <c r="G225" s="22" t="s">
        <v>36</v>
      </c>
      <c r="H225" s="22" t="s">
        <v>36</v>
      </c>
      <c r="I225" s="22" t="s">
        <v>36</v>
      </c>
      <c r="J225" s="22" t="s">
        <v>36</v>
      </c>
      <c r="K225" s="22" t="s">
        <v>36</v>
      </c>
      <c r="L225" s="22" t="s">
        <v>36</v>
      </c>
      <c r="M225" s="22" t="s">
        <v>36</v>
      </c>
      <c r="N225" s="22" t="s">
        <v>36</v>
      </c>
      <c r="O225" s="22" t="s">
        <v>36</v>
      </c>
      <c r="P225" s="22" t="s">
        <v>36</v>
      </c>
      <c r="Q225" s="22">
        <v>1</v>
      </c>
      <c r="R225" s="128">
        <f>VLOOKUP($B225,[1]Retention!$B$121:$H$146,7,FALSE)</f>
        <v>1</v>
      </c>
    </row>
    <row r="226" spans="2:18">
      <c r="B226" s="29" t="s">
        <v>57</v>
      </c>
      <c r="C226" s="26"/>
      <c r="D226" s="26"/>
      <c r="E226" s="26"/>
      <c r="F226" s="26"/>
      <c r="G226" s="30" t="s">
        <v>36</v>
      </c>
      <c r="H226" s="30" t="s">
        <v>36</v>
      </c>
      <c r="I226" s="30" t="s">
        <v>36</v>
      </c>
      <c r="J226" s="30" t="s">
        <v>36</v>
      </c>
      <c r="K226" s="30" t="s">
        <v>36</v>
      </c>
      <c r="L226" s="30" t="s">
        <v>36</v>
      </c>
      <c r="M226" s="30" t="s">
        <v>36</v>
      </c>
      <c r="N226" s="30" t="s">
        <v>36</v>
      </c>
      <c r="O226" s="30" t="s">
        <v>36</v>
      </c>
      <c r="P226" s="30" t="s">
        <v>36</v>
      </c>
      <c r="Q226" s="30">
        <v>1</v>
      </c>
      <c r="R226" s="129">
        <f>VLOOKUP($B226,[1]Retention!$B$121:$H$146,7,FALSE)</f>
        <v>1</v>
      </c>
    </row>
    <row r="227" spans="2:18">
      <c r="B227" s="21" t="s">
        <v>60</v>
      </c>
      <c r="C227" s="22">
        <v>0.75</v>
      </c>
      <c r="D227" s="22">
        <v>0.90909090909090906</v>
      </c>
      <c r="E227" s="22">
        <v>0.8</v>
      </c>
      <c r="F227" s="22">
        <v>1</v>
      </c>
      <c r="G227" s="22">
        <v>0.92307692307692313</v>
      </c>
      <c r="H227" s="22">
        <v>0.92307692307692313</v>
      </c>
      <c r="I227" s="22">
        <v>0.83333333333333337</v>
      </c>
      <c r="J227" s="22">
        <v>0.90909090909090906</v>
      </c>
      <c r="K227" s="22">
        <v>0.88888888888888884</v>
      </c>
      <c r="L227" s="23">
        <v>0.94117647058823528</v>
      </c>
      <c r="M227" s="22">
        <v>1</v>
      </c>
      <c r="N227" s="22">
        <v>1</v>
      </c>
      <c r="O227" s="22">
        <v>0.92307692307692313</v>
      </c>
      <c r="P227" s="24">
        <v>0.85</v>
      </c>
      <c r="Q227" s="22">
        <v>0.7857142857142857</v>
      </c>
      <c r="R227" s="127">
        <f>VLOOKUP($B227,[1]Retention!$B$121:$H$146,7,FALSE)</f>
        <v>0.93333333333333335</v>
      </c>
    </row>
    <row r="228" spans="2:18">
      <c r="B228" s="25" t="s">
        <v>61</v>
      </c>
      <c r="C228" s="26">
        <v>0.75</v>
      </c>
      <c r="D228" s="26">
        <v>0.90909090909090906</v>
      </c>
      <c r="E228" s="26">
        <v>0.8</v>
      </c>
      <c r="F228" s="26">
        <v>1</v>
      </c>
      <c r="G228" s="26">
        <v>1</v>
      </c>
      <c r="H228" s="26">
        <v>0.83333333333333337</v>
      </c>
      <c r="I228" s="26">
        <v>0.66666666666666663</v>
      </c>
      <c r="J228" s="26">
        <v>0.83333333333333337</v>
      </c>
      <c r="K228" s="26">
        <v>1</v>
      </c>
      <c r="L228" s="26">
        <v>1</v>
      </c>
      <c r="M228" s="26">
        <v>1</v>
      </c>
      <c r="N228" s="26">
        <v>1</v>
      </c>
      <c r="O228" s="26">
        <v>0.875</v>
      </c>
      <c r="P228" s="28">
        <v>0.83333333333333337</v>
      </c>
      <c r="Q228" s="26">
        <v>1</v>
      </c>
      <c r="R228" s="128">
        <f>VLOOKUP($B228,[1]Retention!$B$121:$H$146,7,FALSE)</f>
        <v>0.9</v>
      </c>
    </row>
    <row r="229" spans="2:18" ht="15.75" thickBot="1">
      <c r="B229" s="36" t="s">
        <v>62</v>
      </c>
      <c r="C229" s="37" t="s">
        <v>36</v>
      </c>
      <c r="D229" s="37" t="s">
        <v>36</v>
      </c>
      <c r="E229" s="37" t="s">
        <v>36</v>
      </c>
      <c r="F229" s="37" t="s">
        <v>36</v>
      </c>
      <c r="G229" s="37">
        <v>0.83333333333333337</v>
      </c>
      <c r="H229" s="37">
        <v>1</v>
      </c>
      <c r="I229" s="37">
        <v>1</v>
      </c>
      <c r="J229" s="37">
        <v>1</v>
      </c>
      <c r="K229" s="37">
        <v>0.8</v>
      </c>
      <c r="L229" s="38">
        <v>0.88888888888888884</v>
      </c>
      <c r="M229" s="37">
        <v>1</v>
      </c>
      <c r="N229" s="37">
        <v>1</v>
      </c>
      <c r="O229" s="37">
        <v>1</v>
      </c>
      <c r="P229" s="39">
        <v>0.875</v>
      </c>
      <c r="Q229" s="37">
        <v>0.5</v>
      </c>
      <c r="R229" s="130">
        <f>VLOOKUP($B229,[1]Retention!$B$121:$H$146,7,FALSE)</f>
        <v>1</v>
      </c>
    </row>
    <row r="231" spans="2:18">
      <c r="B231" s="61" t="s">
        <v>63</v>
      </c>
      <c r="C231" s="62"/>
      <c r="D231" s="62"/>
      <c r="E231" s="62"/>
      <c r="F231" s="62"/>
      <c r="G231" s="62"/>
      <c r="H231" s="62"/>
      <c r="I231" s="62"/>
      <c r="J231" s="62"/>
      <c r="K231" s="62"/>
      <c r="L231" s="62"/>
    </row>
    <row r="232" spans="2:18">
      <c r="B232" s="41" t="s">
        <v>64</v>
      </c>
      <c r="C232" s="41"/>
      <c r="D232" s="41"/>
      <c r="E232" s="41"/>
      <c r="F232" s="41"/>
      <c r="G232" s="41"/>
      <c r="H232" s="41"/>
      <c r="I232" s="41"/>
      <c r="J232" s="41"/>
      <c r="K232" s="41"/>
      <c r="L232" s="41"/>
    </row>
    <row r="233" spans="2:18">
      <c r="B233" s="42" t="s">
        <v>65</v>
      </c>
      <c r="C233" s="41"/>
      <c r="D233" s="41"/>
      <c r="E233" s="41"/>
      <c r="F233" s="41"/>
      <c r="G233" s="41"/>
      <c r="H233" s="41"/>
      <c r="I233" s="41"/>
      <c r="J233" s="41"/>
      <c r="K233" s="41"/>
      <c r="L233" s="41"/>
    </row>
    <row r="234" spans="2:18">
      <c r="B234" s="42" t="s">
        <v>82</v>
      </c>
      <c r="C234" s="41"/>
      <c r="D234" s="41"/>
      <c r="E234" s="41"/>
      <c r="F234" s="41"/>
      <c r="G234" s="41"/>
      <c r="H234" s="41"/>
      <c r="I234" s="41"/>
      <c r="J234" s="41"/>
      <c r="K234" s="41"/>
      <c r="L234" s="41"/>
    </row>
    <row r="235" spans="2:18">
      <c r="B235" s="42" t="s">
        <v>133</v>
      </c>
      <c r="C235" s="41"/>
      <c r="D235" s="41"/>
      <c r="E235" s="41"/>
      <c r="F235" s="41"/>
      <c r="G235" s="41"/>
      <c r="H235" s="41"/>
      <c r="I235" s="41"/>
      <c r="J235" s="41"/>
      <c r="K235" s="41"/>
      <c r="L235" s="41"/>
    </row>
  </sheetData>
  <mergeCells count="12">
    <mergeCell ref="I160:R162"/>
    <mergeCell ref="I200:R202"/>
    <mergeCell ref="B200:B202"/>
    <mergeCell ref="B2:B4"/>
    <mergeCell ref="B42:B44"/>
    <mergeCell ref="B82:B84"/>
    <mergeCell ref="B120:B122"/>
    <mergeCell ref="B160:B162"/>
    <mergeCell ref="I2:R4"/>
    <mergeCell ref="I42:R44"/>
    <mergeCell ref="I82:R84"/>
    <mergeCell ref="I120:R1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  <rowBreaks count="2" manualBreakCount="2">
    <brk id="79" max="17" man="1"/>
    <brk id="15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Indicator 18 (title)</vt:lpstr>
      <vt:lpstr>Indicator 18a &amp; 18b</vt:lpstr>
      <vt:lpstr>Indicator 18c-18h</vt:lpstr>
      <vt:lpstr>'Indicator 18 (title)'!Print_Area</vt:lpstr>
      <vt:lpstr>'Indicator 18a &amp; 18b'!Print_Area</vt:lpstr>
      <vt:lpstr>'Indicator 18c-18h'!Print_Area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Copeland</dc:creator>
  <cp:lastModifiedBy>Dan Tassie</cp:lastModifiedBy>
  <cp:lastPrinted>2026-03-31T18:46:53Z</cp:lastPrinted>
  <dcterms:created xsi:type="dcterms:W3CDTF">2024-01-19T20:17:57Z</dcterms:created>
  <dcterms:modified xsi:type="dcterms:W3CDTF">2026-04-01T20:15:29Z</dcterms:modified>
</cp:coreProperties>
</file>