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Indicators\Progress Indicators\2025-26\FINAL FILES\Individual Excel Files - DRAFTS\"/>
    </mc:Choice>
  </mc:AlternateContent>
  <xr:revisionPtr revIDLastSave="0" documentId="13_ncr:1_{1E8D7029-2A25-4C51-A509-8BA4880ED3DD}" xr6:coauthVersionLast="36" xr6:coauthVersionMax="47" xr10:uidLastSave="{00000000-0000-0000-0000-000000000000}"/>
  <bookViews>
    <workbookView xWindow="0" yWindow="0" windowWidth="28800" windowHeight="11505" xr2:uid="{14FF8F25-BCD8-4FC6-B886-3395D3BF292B}"/>
  </bookViews>
  <sheets>
    <sheet name="Indicator 14 - Title" sheetId="2" r:id="rId1"/>
    <sheet name="Indicator 14 - 2024" sheetId="5" r:id="rId2"/>
    <sheet name="Indicator 14 - 2021" sheetId="1" r:id="rId3"/>
    <sheet name="Indicator 14 - 2009-2018" sheetId="4" r:id="rId4"/>
  </sheets>
  <externalReferences>
    <externalReference r:id="rId5"/>
    <externalReference r:id="rId6"/>
  </externalReferences>
  <definedNames>
    <definedName name="bla">#REF!</definedName>
    <definedName name="deg">[1]dept_name!$W$2:$X$582</definedName>
    <definedName name="_xlnm.Print_Area" localSheetId="3">'Indicator 14 - 2009-2018'!$A$1:$K$272</definedName>
    <definedName name="_xlnm.Print_Area" localSheetId="2">'Indicator 14 - 2021'!$B$1:$J$89</definedName>
    <definedName name="_xlnm.Print_Area" localSheetId="1">'Indicator 14 - 2024'!$B$1:$K$82</definedName>
    <definedName name="_xlnm.Print_Area" localSheetId="0">'Indicator 14 - Title'!$A$1:$O$26</definedName>
    <definedName name="spemaj">[1]spemaj!$A$2:$C$224</definedName>
    <definedName name="table3">#REF!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 i="5" l="1"/>
  <c r="I69" i="5"/>
  <c r="H69" i="5"/>
  <c r="G69" i="5"/>
  <c r="F69" i="5"/>
  <c r="E69" i="5"/>
  <c r="D69" i="5"/>
  <c r="C69" i="5"/>
  <c r="J68" i="5"/>
  <c r="I68" i="5"/>
  <c r="H68" i="5"/>
  <c r="G68" i="5"/>
  <c r="F68" i="5"/>
  <c r="E68" i="5"/>
  <c r="D68" i="5"/>
  <c r="C68" i="5"/>
</calcChain>
</file>

<file path=xl/sharedStrings.xml><?xml version="1.0" encoding="utf-8"?>
<sst xmlns="http://schemas.openxmlformats.org/spreadsheetml/2006/main" count="515" uniqueCount="158">
  <si>
    <t xml:space="preserve"> Indicator 14</t>
  </si>
  <si>
    <t>Graduating Student Satisfaction: Undergraduate Class of 2021</t>
  </si>
  <si>
    <t>How likely are you to recommend Toronto</t>
  </si>
  <si>
    <t>Satisfaction with overall quality of</t>
  </si>
  <si>
    <t>Metropolitan University to others (scale 0-10)</t>
  </si>
  <si>
    <t>education received at Toronto Metropolitan University</t>
  </si>
  <si>
    <t>Very</t>
  </si>
  <si>
    <t xml:space="preserve"> </t>
  </si>
  <si>
    <t>Respondents</t>
  </si>
  <si>
    <t>6 or higher</t>
  </si>
  <si>
    <t>+/- Error</t>
  </si>
  <si>
    <t>5 or lower</t>
  </si>
  <si>
    <t>Satisfied</t>
  </si>
  <si>
    <t>Dissatisfied</t>
  </si>
  <si>
    <t>Toronto Metropolitan University</t>
  </si>
  <si>
    <t>The Creative School</t>
  </si>
  <si>
    <t>Creative Industries</t>
  </si>
  <si>
    <t>Fashion</t>
  </si>
  <si>
    <t>Graphic Communications Mgt</t>
  </si>
  <si>
    <t>Image Arts</t>
  </si>
  <si>
    <t>Interior Design</t>
  </si>
  <si>
    <t>Journalism 4 Yr</t>
  </si>
  <si>
    <t>Media Production</t>
  </si>
  <si>
    <t>New Media</t>
  </si>
  <si>
    <t>Performance</t>
  </si>
  <si>
    <t>Professional Communication</t>
  </si>
  <si>
    <t>Sport Media</t>
  </si>
  <si>
    <t>Arts</t>
  </si>
  <si>
    <t>Arts &amp; Contemporary Studies</t>
  </si>
  <si>
    <t>Criminology</t>
  </si>
  <si>
    <t>English</t>
  </si>
  <si>
    <t>English &amp; History Double Major</t>
  </si>
  <si>
    <t>English &amp; Philosophy Double Major</t>
  </si>
  <si>
    <t>Environment &amp; Urban Sustainability</t>
  </si>
  <si>
    <t>Geographic Analysis</t>
  </si>
  <si>
    <t>History</t>
  </si>
  <si>
    <t>Language &amp; Intercultural Relations</t>
  </si>
  <si>
    <t>Philosophy</t>
  </si>
  <si>
    <t>Politics &amp; Governance</t>
  </si>
  <si>
    <t>Psychology</t>
  </si>
  <si>
    <t>Sociology</t>
  </si>
  <si>
    <t>Double Major</t>
  </si>
  <si>
    <t>Ted Rogers School of Management</t>
  </si>
  <si>
    <t>Accounting &amp; Finance</t>
  </si>
  <si>
    <t>Business Mgt FT</t>
  </si>
  <si>
    <t>Business Tech Mgt 2 Yr</t>
  </si>
  <si>
    <t>Business Tech Mgt 4 Yr</t>
  </si>
  <si>
    <t>Hospitality &amp; Tourism Mgt</t>
  </si>
  <si>
    <t>Retail Mgt</t>
  </si>
  <si>
    <t>Community Services</t>
  </si>
  <si>
    <t>Child &amp; Youth Care FT</t>
  </si>
  <si>
    <t>Early Childhood Studies FT</t>
  </si>
  <si>
    <t>Midwifery FT</t>
  </si>
  <si>
    <t>Nursing 4 Yr</t>
  </si>
  <si>
    <t>Nursing 4 yr CC</t>
  </si>
  <si>
    <t>Nursing 4 yr GBC</t>
  </si>
  <si>
    <t>Nursing Post RN 2 yr FT</t>
  </si>
  <si>
    <t>Nutrition &amp; Food</t>
  </si>
  <si>
    <t>Occupational Health 2 Yr</t>
  </si>
  <si>
    <t>Occupational Health 4 Yr</t>
  </si>
  <si>
    <t>Public Health 2 yr</t>
  </si>
  <si>
    <t>Public Health 4 yr</t>
  </si>
  <si>
    <t>Social Work FT</t>
  </si>
  <si>
    <t>Urban &amp; Regional Planning 2 yr</t>
  </si>
  <si>
    <t>Urban &amp; Regional Planning 4 yr</t>
  </si>
  <si>
    <t>Engineering &amp; Architectural Science</t>
  </si>
  <si>
    <t>Aerospace Engineering</t>
  </si>
  <si>
    <t>Architectural Science</t>
  </si>
  <si>
    <t>Biomedical Engineering</t>
  </si>
  <si>
    <t>Chemical Engineering</t>
  </si>
  <si>
    <t>Civil Engineering</t>
  </si>
  <si>
    <t>Computer Engineering</t>
  </si>
  <si>
    <t>Electrical Engineering</t>
  </si>
  <si>
    <t>Industrial Engineering</t>
  </si>
  <si>
    <t>Mechanical Engineering</t>
  </si>
  <si>
    <t>Science</t>
  </si>
  <si>
    <t>Biology</t>
  </si>
  <si>
    <t>Biomedical Science</t>
  </si>
  <si>
    <t>Chemistry</t>
  </si>
  <si>
    <t>Computer Science</t>
  </si>
  <si>
    <t>Financial Mathematics</t>
  </si>
  <si>
    <t>Mathematics</t>
  </si>
  <si>
    <t>Medical Physics</t>
  </si>
  <si>
    <t>Undeclared Science</t>
  </si>
  <si>
    <t>Notes</t>
  </si>
  <si>
    <t>1. Based on Toronto Met data from Canadian Undergraduate Survey Consortium (CUSC), Survey of Graduating Students 2021.</t>
  </si>
  <si>
    <t>2. Column headed "Respondents" shows the number of students who completed the questionnaire.</t>
  </si>
  <si>
    <t>3. Reported for full-time programs.</t>
  </si>
  <si>
    <t xml:space="preserve">4. Column headed "+/- Error" estimates the magnitude of error associated with each survey result shown in the "6 or higher" column.  The </t>
  </si>
  <si>
    <t xml:space="preserve">actual value for the population is estimated to fall within this interval nineteen times out of twenty but is not shown for instances where the </t>
  </si>
  <si>
    <t xml:space="preserve">5. The Survey of Graduating Students is done once every three years. Starting in 2018, students were asked "How likely are you to </t>
  </si>
  <si>
    <t xml:space="preserve">recommend this university to others?". Students were given a scale of 0 (not at all likely to recommend) to 10 (extremely likely to </t>
  </si>
  <si>
    <t>recommend).</t>
  </si>
  <si>
    <t>.</t>
  </si>
  <si>
    <t>the rate in the sample is 100%.  For example, between 79.5% and 82.7% of students who applied to graduate would recommend</t>
  </si>
  <si>
    <t>actual value for the population is estimated to fall within this interval nineteen times out of twenty but is not shown for instances where</t>
  </si>
  <si>
    <t>4. Column headed "+/- Error" estimates the magnitude of error associated with each survey result shown in the "yes" column.  The</t>
  </si>
  <si>
    <t>Occupational Health 4 yr</t>
  </si>
  <si>
    <t>No</t>
  </si>
  <si>
    <t>Yes</t>
  </si>
  <si>
    <t>Graduating Student Satisfaction: Undergraduate Class of 2018</t>
  </si>
  <si>
    <t>the rate in the sample is 100%.  For example, between 83.7% and 86.5% of students who applied to graduate would recommend</t>
  </si>
  <si>
    <t>Contemporary Science - Undeclared</t>
  </si>
  <si>
    <t>Urban and Regional Planning 4 Yr</t>
  </si>
  <si>
    <t>Urban and Regional Planning 2 Yr</t>
  </si>
  <si>
    <t>Social Work</t>
  </si>
  <si>
    <t>Public Health 2 Yr</t>
  </si>
  <si>
    <t>Occupational &amp; Public Health 4 Yr</t>
  </si>
  <si>
    <t>Nursing Post Diploma 2 Yr</t>
  </si>
  <si>
    <t>Midwifery</t>
  </si>
  <si>
    <t>Early Childhood Studies</t>
  </si>
  <si>
    <t>Child &amp; Youth Care</t>
  </si>
  <si>
    <t>RTA: Media Production</t>
  </si>
  <si>
    <t>Graduating Student Satisfaction: Undergraduate Class of 2015</t>
  </si>
  <si>
    <t>4. Reported for full-time programs.</t>
  </si>
  <si>
    <t>3. Column headed "Respondents" shows the number of students who completed the questionnaire.</t>
  </si>
  <si>
    <t>2. Percentages for each question do not sum to 100 percent because "not stated" responses are not shown.</t>
  </si>
  <si>
    <t>n/a</t>
  </si>
  <si>
    <t>Urban &amp; Regional Planning</t>
  </si>
  <si>
    <t>Occupational &amp; Public Health</t>
  </si>
  <si>
    <t>Nursing</t>
  </si>
  <si>
    <t>Business Technology Mgt</t>
  </si>
  <si>
    <t>Business Mgt</t>
  </si>
  <si>
    <t>Ted Rogers School of Mgt</t>
  </si>
  <si>
    <t>Theatre</t>
  </si>
  <si>
    <t>Journalism</t>
  </si>
  <si>
    <t>Very Dissatisfied</t>
  </si>
  <si>
    <t>Very Satisfied</t>
  </si>
  <si>
    <t>Graduate Satisfaction: Graduates of the Class of 2012</t>
  </si>
  <si>
    <t>Indicator 14</t>
  </si>
  <si>
    <t>Chemistry &amp; Biology</t>
  </si>
  <si>
    <t>Engineering, Architecture &amp; Science</t>
  </si>
  <si>
    <t>Graduate Satisfaction: Graduates of the Class of 2009</t>
  </si>
  <si>
    <t>Would recommend Toronto Metropolitan University to others</t>
  </si>
  <si>
    <t>Satisfaction with overall quality of education received at Toronto Metropolitan University</t>
  </si>
  <si>
    <t>1. Based on Toronto Metropolitan University data from Canadian Undergraduate Survey Consortium, Survey of Graduating Students 2009.</t>
  </si>
  <si>
    <t>5. Column headed "+/- Error" estimates the magnitude of error associated with each survey result shown in the "Yes" column.  The actual value for the population is estimated to fall within this interval 19 times out of 20 but is not shown for instances where  the rate in the sample is 100%.  For example, between 83.6% and 87.2% of students who applied to graduate would recommend Toronto Metropolitan University to others.</t>
  </si>
  <si>
    <t>1. Based on Toronto Metropolitan University data from Canadian Undergraduate Survey Consortium, Survey of Graduating Students 2012.</t>
  </si>
  <si>
    <t>5. Column headed "+/- Error" estimates the magnitude of error associated with each survey result shown in the "Yes" column.  The actual value for the population is estimated to fall within this interval 19 times out of 20 but is not shown for instances where  the rate in the sample is 100%.  For example, between 85.4% and 88.4% of students who applied to graduate would recommend Toronto Metropolitan University to others.</t>
  </si>
  <si>
    <t>1. Based on Toronto Metropolitan University data from Canadian Undergraduate Survey Consortium, Survey of Graduating Students 2015.</t>
  </si>
  <si>
    <t>Toronto Metropolitan University to others.</t>
  </si>
  <si>
    <t>1. Based on Toronto Metropolitan University data from Canadian Undergraduate Survey Consortium, Survey of Graduating Students 2018.</t>
  </si>
  <si>
    <t>Graduating Student Satisfaction: Undergraduate Class of 2024</t>
  </si>
  <si>
    <t>1. Based on Toronto Metropolitan University data from Canadian Undergraduate Survey Consortium (CUSC), Survey of Graduating Students 2024.</t>
  </si>
  <si>
    <t>3. Reported for full-time, first entry programs.</t>
  </si>
  <si>
    <t>4. Column headed "+/- Error" estimates the magnitude of error associated with each survey result shown in the "6 or higher" column. The actual</t>
  </si>
  <si>
    <t xml:space="preserve">value for the population is estimated to fall within this interval nineteen times out of twenty but is not shown for instances where the rate in the </t>
  </si>
  <si>
    <t>University to others.</t>
  </si>
  <si>
    <t xml:space="preserve">5. The Survey of Graduating Students is done once every three years. Starting in 2018, students were asked "How likely are you to recommend </t>
  </si>
  <si>
    <t>this university to others?". Students were given a scale of 0 (not at all likely to recommend) to 10 (extremely likely to recommend).</t>
  </si>
  <si>
    <t xml:space="preserve">6. Results are suppressed for programs whose number of respondents is 5 or less. These results are still included in the overall totals by Faculty, </t>
  </si>
  <si>
    <t>so adding up numbers for a given Faculty's programs may produce a lower total than the Faculty shows.</t>
  </si>
  <si>
    <t>4. Column headed "+/- Error" estimates the magnitude of error associated with each survey result shown in the "6 or higher" column.  The</t>
  </si>
  <si>
    <t>5. The Survey of Graduating Students is done once every three years. Starting in 2018, students were asked "How likely are you to recommend</t>
  </si>
  <si>
    <t xml:space="preserve">rate in the sample is 100%.  For example, between 77.6% and 80.2% of students who applied to graduate would recommend Toronto </t>
  </si>
  <si>
    <t>Metropolitan University to others.</t>
  </si>
  <si>
    <t xml:space="preserve">sample is 100%. For example, between 72.1% and 75.5% of students who applied to graduate would recommend Toronto Metropolitan </t>
  </si>
  <si>
    <t>Economics &amp;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</si>
</sst>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numFmts>
  <fonts count="14" x14ac:knownFonts="1">
    <font>
      <sz val="11"/>
      <color theme="1"/>
      <name val="Calibri"/>
      <family val="2"/>
      <scheme val="minor"/>
    </font>
    <font>
      <sz val="11"/>
      <color theme="1"/>
      <name val="Calibri"/>
      <family val="2"/>
      <scheme val="minor"/>
    </font>
    <font>
      <b/>
      <sz val="12"/>
      <color indexed="9"/>
      <name val="Arial"/>
      <family val="2"/>
    </font>
    <font>
      <sz val="12"/>
      <name val="Arial"/>
      <family val="2"/>
    </font>
    <font>
      <sz val="11"/>
      <name val="Arial"/>
      <family val="2"/>
    </font>
    <font>
      <i/>
      <sz val="11"/>
      <name val="Arial"/>
      <family val="2"/>
    </font>
    <font>
      <b/>
      <sz val="11"/>
      <name val="Arial"/>
      <family val="2"/>
    </font>
    <font>
      <u/>
      <sz val="12"/>
      <name val="Arial"/>
      <family val="2"/>
    </font>
    <font>
      <sz val="12"/>
      <color theme="1"/>
      <name val="Arial"/>
      <family val="2"/>
    </font>
    <font>
      <u/>
      <sz val="11"/>
      <name val="Arial"/>
      <family val="2"/>
    </font>
    <font>
      <sz val="11"/>
      <color indexed="8"/>
      <name val="Arial"/>
      <family val="2"/>
    </font>
    <font>
      <u/>
      <sz val="11"/>
      <color indexed="8"/>
      <name val="Arial"/>
      <family val="2"/>
    </font>
    <font>
      <b/>
      <sz val="11"/>
      <color indexed="8"/>
      <name val="Arial"/>
      <family val="2"/>
    </font>
    <font>
      <b/>
      <sz val="11"/>
      <color indexed="9"/>
      <name val="Arial"/>
      <family val="2"/>
    </font>
  </fonts>
  <fills count="7">
    <fill>
      <patternFill patternType="none"/>
    </fill>
    <fill>
      <patternFill patternType="gray125"/>
    </fill>
    <fill>
      <patternFill patternType="solid">
        <fgColor indexed="8"/>
        <bgColor indexed="8"/>
      </patternFill>
    </fill>
    <fill>
      <patternFill patternType="solid">
        <fgColor indexed="9"/>
        <bgColor indexed="22"/>
      </patternFill>
    </fill>
    <fill>
      <patternFill patternType="solid">
        <fgColor rgb="FFFFFF00"/>
        <bgColor indexed="64"/>
      </patternFill>
    </fill>
    <fill>
      <patternFill patternType="solid">
        <fgColor rgb="FFFF0000"/>
        <bgColor indexed="64"/>
      </patternFill>
    </fill>
    <fill>
      <patternFill patternType="solid">
        <fgColor rgb="FF000000"/>
        <bgColor indexed="64"/>
      </patternFill>
    </fill>
  </fills>
  <borders count="82">
    <border>
      <left/>
      <right/>
      <top/>
      <bottom/>
      <diagonal/>
    </border>
    <border>
      <left style="medium">
        <color indexed="8"/>
      </left>
      <right style="thick">
        <color indexed="64"/>
      </right>
      <top style="medium">
        <color indexed="8"/>
      </top>
      <bottom style="thick">
        <color indexed="64"/>
      </bottom>
      <diagonal/>
    </border>
    <border>
      <left style="thick">
        <color indexed="64"/>
      </left>
      <right/>
      <top style="thick">
        <color indexed="64"/>
      </top>
      <bottom/>
      <diagonal/>
    </border>
    <border>
      <left style="thin">
        <color indexed="8"/>
      </left>
      <right/>
      <top style="thick">
        <color indexed="64"/>
      </top>
      <bottom style="thin">
        <color indexed="64"/>
      </bottom>
      <diagonal/>
    </border>
    <border>
      <left/>
      <right/>
      <top style="thick">
        <color indexed="64"/>
      </top>
      <bottom style="thin">
        <color indexed="8"/>
      </bottom>
      <diagonal/>
    </border>
    <border>
      <left/>
      <right style="thick">
        <color indexed="64"/>
      </right>
      <top style="thick">
        <color indexed="64"/>
      </top>
      <bottom style="thin">
        <color indexed="8"/>
      </bottom>
      <diagonal/>
    </border>
    <border>
      <left style="thick">
        <color indexed="64"/>
      </left>
      <right style="thin">
        <color indexed="8"/>
      </right>
      <top/>
      <bottom/>
      <diagonal/>
    </border>
    <border>
      <left style="thin">
        <color indexed="8"/>
      </left>
      <right/>
      <top/>
      <bottom/>
      <diagonal/>
    </border>
    <border>
      <left style="medium">
        <color indexed="8"/>
      </left>
      <right/>
      <top/>
      <bottom/>
      <diagonal/>
    </border>
    <border>
      <left/>
      <right style="thick">
        <color indexed="64"/>
      </right>
      <top/>
      <bottom/>
      <diagonal/>
    </border>
    <border>
      <left style="medium">
        <color indexed="8"/>
      </left>
      <right/>
      <top/>
      <bottom style="thin">
        <color indexed="8"/>
      </bottom>
      <diagonal/>
    </border>
    <border>
      <left/>
      <right/>
      <top/>
      <bottom style="thin">
        <color indexed="8"/>
      </bottom>
      <diagonal/>
    </border>
    <border>
      <left/>
      <right style="thick">
        <color indexed="64"/>
      </right>
      <top/>
      <bottom style="thin">
        <color indexed="8"/>
      </bottom>
      <diagonal/>
    </border>
    <border>
      <left style="thin">
        <color indexed="8"/>
      </left>
      <right style="thin">
        <color indexed="8"/>
      </right>
      <top/>
      <bottom/>
      <diagonal/>
    </border>
    <border>
      <left style="medium">
        <color indexed="8"/>
      </left>
      <right style="thin">
        <color indexed="8"/>
      </right>
      <top/>
      <bottom/>
      <diagonal/>
    </border>
    <border>
      <left style="thin">
        <color indexed="8"/>
      </left>
      <right style="thick">
        <color indexed="64"/>
      </right>
      <top/>
      <bottom/>
      <diagonal/>
    </border>
    <border>
      <left style="thick">
        <color indexed="64"/>
      </left>
      <right style="thin">
        <color indexed="8"/>
      </right>
      <top/>
      <bottom style="thin">
        <color indexed="8"/>
      </bottom>
      <diagonal/>
    </border>
    <border>
      <left style="thin">
        <color indexed="8"/>
      </left>
      <right style="medium">
        <color indexed="8"/>
      </right>
      <top/>
      <bottom style="thin">
        <color indexed="64"/>
      </bottom>
      <diagonal/>
    </border>
    <border>
      <left style="medium">
        <color indexed="8"/>
      </left>
      <right style="thin">
        <color indexed="64"/>
      </right>
      <top/>
      <bottom style="thin">
        <color indexed="64"/>
      </bottom>
      <diagonal/>
    </border>
    <border>
      <left/>
      <right style="thin">
        <color indexed="8"/>
      </right>
      <top/>
      <bottom/>
      <diagonal/>
    </border>
    <border>
      <left style="thin">
        <color indexed="8"/>
      </left>
      <right/>
      <top/>
      <bottom style="thin">
        <color indexed="8"/>
      </bottom>
      <diagonal/>
    </border>
    <border>
      <left style="medium">
        <color indexed="8"/>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ck">
        <color indexed="64"/>
      </right>
      <top style="thin">
        <color indexed="8"/>
      </top>
      <bottom style="thin">
        <color indexed="8"/>
      </bottom>
      <diagonal/>
    </border>
    <border>
      <left style="medium">
        <color indexed="8"/>
      </left>
      <right style="thin">
        <color indexed="64"/>
      </right>
      <top/>
      <bottom/>
      <diagonal/>
    </border>
    <border>
      <left style="thick">
        <color indexed="64"/>
      </left>
      <right style="thin">
        <color indexed="8"/>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top/>
      <bottom style="thin">
        <color indexed="64"/>
      </bottom>
      <diagonal/>
    </border>
    <border>
      <left style="medium">
        <color indexed="8"/>
      </left>
      <right style="thin">
        <color indexed="8"/>
      </right>
      <top/>
      <bottom style="thin">
        <color indexed="64"/>
      </bottom>
      <diagonal/>
    </border>
    <border>
      <left style="thin">
        <color indexed="8"/>
      </left>
      <right style="thick">
        <color indexed="64"/>
      </right>
      <top/>
      <bottom style="thin">
        <color indexed="64"/>
      </bottom>
      <diagonal/>
    </border>
    <border>
      <left/>
      <right style="thin">
        <color indexed="64"/>
      </right>
      <top/>
      <bottom/>
      <diagonal/>
    </border>
    <border>
      <left style="thick">
        <color indexed="64"/>
      </left>
      <right style="thin">
        <color indexed="8"/>
      </right>
      <top/>
      <bottom style="thick">
        <color indexed="64"/>
      </bottom>
      <diagonal/>
    </border>
    <border>
      <left style="thin">
        <color indexed="8"/>
      </left>
      <right/>
      <top/>
      <bottom style="thick">
        <color indexed="64"/>
      </bottom>
      <diagonal/>
    </border>
    <border>
      <left style="medium">
        <color indexed="8"/>
      </left>
      <right style="thin">
        <color indexed="64"/>
      </right>
      <top/>
      <bottom style="thick">
        <color indexed="64"/>
      </bottom>
      <diagonal/>
    </border>
    <border>
      <left/>
      <right style="thin">
        <color indexed="8"/>
      </right>
      <top/>
      <bottom style="thick">
        <color indexed="64"/>
      </bottom>
      <diagonal/>
    </border>
    <border>
      <left/>
      <right/>
      <top/>
      <bottom style="thick">
        <color indexed="64"/>
      </bottom>
      <diagonal/>
    </border>
    <border>
      <left style="medium">
        <color indexed="8"/>
      </left>
      <right style="thin">
        <color indexed="8"/>
      </right>
      <top/>
      <bottom style="thick">
        <color indexed="64"/>
      </bottom>
      <diagonal/>
    </border>
    <border>
      <left style="thin">
        <color indexed="8"/>
      </left>
      <right style="thick">
        <color indexed="64"/>
      </right>
      <top/>
      <bottom style="thick">
        <color indexed="64"/>
      </bottom>
      <diagonal/>
    </border>
    <border>
      <left style="thin">
        <color indexed="8"/>
      </left>
      <right style="medium">
        <color indexed="8"/>
      </right>
      <top/>
      <bottom style="thick">
        <color indexed="64"/>
      </bottom>
      <diagonal/>
    </border>
    <border>
      <left style="medium">
        <color indexed="8"/>
      </left>
      <right style="thin">
        <color indexed="64"/>
      </right>
      <top/>
      <bottom style="thin">
        <color indexed="8"/>
      </bottom>
      <diagonal/>
    </border>
    <border>
      <left style="thin">
        <color indexed="8"/>
      </left>
      <right style="thin">
        <color indexed="8"/>
      </right>
      <top/>
      <bottom style="thick">
        <color indexed="64"/>
      </bottom>
      <diagonal/>
    </border>
    <border>
      <left style="medium">
        <color indexed="8"/>
      </left>
      <right/>
      <top/>
      <bottom style="thick">
        <color indexed="64"/>
      </bottom>
      <diagonal/>
    </border>
    <border>
      <left style="thin">
        <color indexed="8"/>
      </left>
      <right style="thin">
        <color indexed="8"/>
      </right>
      <top/>
      <bottom style="thin">
        <color indexed="64"/>
      </bottom>
      <diagonal/>
    </border>
    <border>
      <left style="medium">
        <color indexed="8"/>
      </left>
      <right/>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ck">
        <color indexed="64"/>
      </right>
      <top/>
      <bottom style="thick">
        <color indexed="64"/>
      </bottom>
      <diagonal/>
    </border>
    <border>
      <left style="thin">
        <color rgb="FF000000"/>
      </left>
      <right/>
      <top/>
      <bottom style="thick">
        <color indexed="64"/>
      </bottom>
      <diagonal/>
    </border>
    <border>
      <left style="thick">
        <color indexed="64"/>
      </left>
      <right/>
      <top/>
      <bottom style="thick">
        <color indexed="64"/>
      </bottom>
      <diagonal/>
    </border>
    <border>
      <left style="thin">
        <color rgb="FF000000"/>
      </left>
      <right style="thick">
        <color indexed="64"/>
      </right>
      <top/>
      <bottom/>
      <diagonal/>
    </border>
    <border>
      <left style="thin">
        <color rgb="FF000000"/>
      </left>
      <right/>
      <top/>
      <bottom/>
      <diagonal/>
    </border>
    <border>
      <left style="thick">
        <color indexed="64"/>
      </left>
      <right/>
      <top/>
      <bottom/>
      <diagonal/>
    </border>
    <border>
      <left style="thin">
        <color rgb="FF000000"/>
      </left>
      <right style="thick">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ck">
        <color indexed="64"/>
      </left>
      <right/>
      <top style="thin">
        <color rgb="FF000000"/>
      </top>
      <bottom/>
      <diagonal/>
    </border>
    <border>
      <left style="thin">
        <color rgb="FF000000"/>
      </left>
      <right style="thick">
        <color indexed="64"/>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ck">
        <color indexed="64"/>
      </left>
      <right/>
      <top/>
      <bottom style="thin">
        <color rgb="FF000000"/>
      </bottom>
      <diagonal/>
    </border>
    <border>
      <left style="thin">
        <color rgb="FF000000"/>
      </left>
      <right style="thick">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indexed="64"/>
      </left>
      <right/>
      <top style="thin">
        <color rgb="FF000000"/>
      </top>
      <bottom style="thin">
        <color rgb="FF000000"/>
      </bottom>
      <diagonal/>
    </border>
    <border>
      <left style="thin">
        <color indexed="64"/>
      </left>
      <right style="thick">
        <color indexed="64"/>
      </right>
      <top/>
      <bottom style="thin">
        <color rgb="FF000000"/>
      </bottom>
      <diagonal/>
    </border>
    <border>
      <left style="thin">
        <color indexed="64"/>
      </left>
      <right/>
      <top/>
      <bottom style="thin">
        <color rgb="FF000000"/>
      </bottom>
      <diagonal/>
    </border>
    <border>
      <left style="thin">
        <color indexed="64"/>
      </left>
      <right style="thick">
        <color indexed="64"/>
      </right>
      <top style="thin">
        <color rgb="FF000000"/>
      </top>
      <bottom/>
      <diagonal/>
    </border>
    <border>
      <left style="thin">
        <color indexed="64"/>
      </left>
      <right/>
      <top style="thin">
        <color rgb="FF000000"/>
      </top>
      <bottom/>
      <diagonal/>
    </border>
    <border>
      <left/>
      <right style="thick">
        <color indexed="64"/>
      </right>
      <top/>
      <bottom style="thin">
        <color rgb="FF000000"/>
      </bottom>
      <diagonal/>
    </border>
    <border>
      <left style="thin">
        <color rgb="FF000000"/>
      </left>
      <right style="thick">
        <color indexed="64"/>
      </right>
      <top style="thin">
        <color indexed="64"/>
      </top>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bottom style="thin">
        <color indexed="8"/>
      </bottom>
      <diagonal/>
    </border>
    <border>
      <left/>
      <right style="thick">
        <color indexed="64"/>
      </right>
      <top style="thin">
        <color indexed="8"/>
      </top>
      <bottom/>
      <diagonal/>
    </border>
  </borders>
  <cellStyleXfs count="2">
    <xf numFmtId="0" fontId="0" fillId="0" borderId="0"/>
    <xf numFmtId="9" fontId="1" fillId="0" borderId="0" applyFont="0" applyFill="0" applyBorder="0" applyAlignment="0" applyProtection="0"/>
  </cellStyleXfs>
  <cellXfs count="193">
    <xf numFmtId="0" fontId="0" fillId="0" borderId="0" xfId="0"/>
    <xf numFmtId="0" fontId="2" fillId="2" borderId="1" xfId="0" applyFont="1" applyFill="1" applyBorder="1" applyAlignment="1">
      <alignment horizontal="centerContinuous" vertical="center"/>
    </xf>
    <xf numFmtId="0" fontId="3" fillId="0" borderId="0" xfId="0" applyFont="1"/>
    <xf numFmtId="0" fontId="4" fillId="0" borderId="2" xfId="0" applyFont="1" applyBorder="1"/>
    <xf numFmtId="0" fontId="4" fillId="0" borderId="3" xfId="0" applyFont="1" applyBorder="1" applyAlignment="1">
      <alignment horizontal="centerContinuous"/>
    </xf>
    <xf numFmtId="0" fontId="4" fillId="0" borderId="4" xfId="0" applyFont="1" applyBorder="1" applyAlignment="1">
      <alignment horizontal="centerContinuous"/>
    </xf>
    <xf numFmtId="0" fontId="4" fillId="0" borderId="5" xfId="0" applyFont="1" applyBorder="1" applyAlignment="1">
      <alignment horizontal="centerContinuous"/>
    </xf>
    <xf numFmtId="0" fontId="4" fillId="0" borderId="6" xfId="0" applyFont="1" applyBorder="1"/>
    <xf numFmtId="0" fontId="3" fillId="0" borderId="7" xfId="0" applyFont="1" applyBorder="1"/>
    <xf numFmtId="0" fontId="4" fillId="0" borderId="8" xfId="0" applyFont="1" applyBorder="1" applyAlignment="1">
      <alignment horizontal="centerContinuous"/>
    </xf>
    <xf numFmtId="0" fontId="4" fillId="0" borderId="0" xfId="0" applyFont="1" applyAlignment="1">
      <alignment horizontal="centerContinuous"/>
    </xf>
    <xf numFmtId="0" fontId="4" fillId="0" borderId="9" xfId="0" applyFont="1" applyBorder="1" applyAlignment="1">
      <alignment horizontal="centerContinuous"/>
    </xf>
    <xf numFmtId="0" fontId="5" fillId="0" borderId="6" xfId="0" applyFont="1" applyBorder="1"/>
    <xf numFmtId="0" fontId="4" fillId="0" borderId="10"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Continuous"/>
    </xf>
    <xf numFmtId="0" fontId="4" fillId="0" borderId="7" xfId="0" applyFont="1" applyBorder="1" applyAlignment="1">
      <alignment horizontal="centerContinuous"/>
    </xf>
    <xf numFmtId="0" fontId="4" fillId="0" borderId="13" xfId="0" applyFont="1" applyBorder="1"/>
    <xf numFmtId="0" fontId="4" fillId="0" borderId="7" xfId="0" applyFont="1" applyBorder="1"/>
    <xf numFmtId="0" fontId="4" fillId="0" borderId="14" xfId="0" applyFont="1" applyBorder="1" applyAlignment="1">
      <alignment horizontal="centerContinuous"/>
    </xf>
    <xf numFmtId="0" fontId="4" fillId="0" borderId="15" xfId="0" applyFont="1" applyBorder="1" applyAlignment="1">
      <alignment horizontal="centerContinuous"/>
    </xf>
    <xf numFmtId="0" fontId="5" fillId="0" borderId="16" xfId="0" applyFont="1" applyBorder="1"/>
    <xf numFmtId="0" fontId="4" fillId="0" borderId="17" xfId="0" applyFont="1" applyBorder="1" applyAlignment="1">
      <alignment horizontal="centerContinuous"/>
    </xf>
    <xf numFmtId="0" fontId="4" fillId="0" borderId="18" xfId="0" applyFont="1" applyBorder="1" applyAlignment="1">
      <alignment horizontal="centerContinuous"/>
    </xf>
    <xf numFmtId="0" fontId="4" fillId="0" borderId="19" xfId="0" applyFont="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xf>
    <xf numFmtId="0" fontId="4" fillId="0" borderId="13" xfId="0" applyFont="1" applyBorder="1" applyAlignment="1">
      <alignment horizontal="center"/>
    </xf>
    <xf numFmtId="0" fontId="4" fillId="0" borderId="15" xfId="0" applyFont="1" applyBorder="1" applyAlignment="1">
      <alignment horizontal="center"/>
    </xf>
    <xf numFmtId="0" fontId="6" fillId="3" borderId="16" xfId="0" applyFont="1" applyFill="1" applyBorder="1" applyAlignment="1">
      <alignment horizontal="left"/>
    </xf>
    <xf numFmtId="37" fontId="6" fillId="3" borderId="20" xfId="0" applyNumberFormat="1" applyFont="1" applyFill="1" applyBorder="1"/>
    <xf numFmtId="164" fontId="6" fillId="3" borderId="21" xfId="0" applyNumberFormat="1" applyFont="1" applyFill="1" applyBorder="1"/>
    <xf numFmtId="164" fontId="6" fillId="3" borderId="22" xfId="0" applyNumberFormat="1" applyFont="1" applyFill="1" applyBorder="1"/>
    <xf numFmtId="164" fontId="6" fillId="3" borderId="23" xfId="0" applyNumberFormat="1" applyFont="1" applyFill="1" applyBorder="1"/>
    <xf numFmtId="164" fontId="6" fillId="3" borderId="24" xfId="0" applyNumberFormat="1" applyFont="1" applyFill="1" applyBorder="1"/>
    <xf numFmtId="164" fontId="6" fillId="3" borderId="25" xfId="0" applyNumberFormat="1" applyFont="1" applyFill="1" applyBorder="1"/>
    <xf numFmtId="164" fontId="6" fillId="3" borderId="26" xfId="0" applyNumberFormat="1" applyFont="1" applyFill="1" applyBorder="1"/>
    <xf numFmtId="0" fontId="6" fillId="0" borderId="6" xfId="0" applyFont="1" applyBorder="1" applyAlignment="1">
      <alignment horizontal="left"/>
    </xf>
    <xf numFmtId="37" fontId="6" fillId="0" borderId="7" xfId="0" applyNumberFormat="1" applyFont="1" applyBorder="1"/>
    <xf numFmtId="164" fontId="6" fillId="0" borderId="27" xfId="0" applyNumberFormat="1" applyFont="1" applyBorder="1"/>
    <xf numFmtId="164" fontId="6" fillId="0" borderId="19" xfId="1" applyNumberFormat="1" applyFont="1" applyBorder="1"/>
    <xf numFmtId="164" fontId="6" fillId="0" borderId="0" xfId="0" applyNumberFormat="1" applyFont="1"/>
    <xf numFmtId="164" fontId="6" fillId="0" borderId="14" xfId="0" applyNumberFormat="1" applyFont="1" applyBorder="1"/>
    <xf numFmtId="164" fontId="6" fillId="0" borderId="19" xfId="0" applyNumberFormat="1" applyFont="1" applyBorder="1"/>
    <xf numFmtId="164" fontId="6" fillId="0" borderId="15" xfId="0" applyNumberFormat="1" applyFont="1" applyBorder="1"/>
    <xf numFmtId="0" fontId="4" fillId="0" borderId="6" xfId="0" applyFont="1" applyBorder="1" applyAlignment="1">
      <alignment horizontal="left"/>
    </xf>
    <xf numFmtId="37" fontId="4" fillId="0" borderId="7" xfId="0" applyNumberFormat="1" applyFont="1" applyBorder="1"/>
    <xf numFmtId="164" fontId="4" fillId="0" borderId="27" xfId="0" applyNumberFormat="1" applyFont="1" applyBorder="1"/>
    <xf numFmtId="164" fontId="4" fillId="0" borderId="19" xfId="1" applyNumberFormat="1" applyFont="1" applyBorder="1"/>
    <xf numFmtId="164" fontId="4" fillId="0" borderId="0" xfId="0" applyNumberFormat="1" applyFont="1"/>
    <xf numFmtId="164" fontId="4" fillId="0" borderId="14" xfId="0" applyNumberFormat="1" applyFont="1" applyBorder="1"/>
    <xf numFmtId="164" fontId="4" fillId="0" borderId="19" xfId="0" applyNumberFormat="1" applyFont="1" applyBorder="1"/>
    <xf numFmtId="164" fontId="4" fillId="0" borderId="15" xfId="0" applyNumberFormat="1" applyFont="1" applyBorder="1"/>
    <xf numFmtId="0" fontId="4" fillId="0" borderId="28" xfId="0" applyFont="1" applyBorder="1" applyAlignment="1">
      <alignment horizontal="left"/>
    </xf>
    <xf numFmtId="37" fontId="4" fillId="0" borderId="29" xfId="0" applyNumberFormat="1" applyFont="1" applyBorder="1"/>
    <xf numFmtId="164" fontId="4" fillId="0" borderId="18" xfId="0" applyNumberFormat="1" applyFont="1" applyBorder="1"/>
    <xf numFmtId="164" fontId="4" fillId="0" borderId="30" xfId="1" applyNumberFormat="1" applyFont="1" applyBorder="1"/>
    <xf numFmtId="164" fontId="4" fillId="0" borderId="31" xfId="0" applyNumberFormat="1" applyFont="1" applyBorder="1"/>
    <xf numFmtId="164" fontId="4" fillId="0" borderId="32" xfId="0" applyNumberFormat="1" applyFont="1" applyBorder="1"/>
    <xf numFmtId="164" fontId="4" fillId="0" borderId="30" xfId="0" applyNumberFormat="1" applyFont="1" applyBorder="1"/>
    <xf numFmtId="164" fontId="4" fillId="0" borderId="33" xfId="0" applyNumberFormat="1" applyFont="1" applyBorder="1"/>
    <xf numFmtId="0" fontId="4" fillId="4" borderId="6" xfId="0" applyFont="1" applyFill="1" applyBorder="1" applyAlignment="1">
      <alignment horizontal="left"/>
    </xf>
    <xf numFmtId="0" fontId="4" fillId="4" borderId="28" xfId="0" applyFont="1" applyFill="1" applyBorder="1" applyAlignment="1">
      <alignment horizontal="left"/>
    </xf>
    <xf numFmtId="164" fontId="4" fillId="0" borderId="30" xfId="1" applyNumberFormat="1" applyFont="1" applyBorder="1" applyAlignment="1">
      <alignment horizontal="right"/>
    </xf>
    <xf numFmtId="0" fontId="0" fillId="0" borderId="34" xfId="0" applyBorder="1"/>
    <xf numFmtId="0" fontId="4" fillId="0" borderId="35" xfId="0" applyFont="1" applyBorder="1" applyAlignment="1">
      <alignment horizontal="left"/>
    </xf>
    <xf numFmtId="37" fontId="4" fillId="0" borderId="36" xfId="0" applyNumberFormat="1" applyFont="1" applyBorder="1"/>
    <xf numFmtId="164" fontId="4" fillId="0" borderId="37" xfId="0" applyNumberFormat="1" applyFont="1" applyBorder="1"/>
    <xf numFmtId="164" fontId="4" fillId="0" borderId="38" xfId="1" applyNumberFormat="1" applyFont="1" applyBorder="1"/>
    <xf numFmtId="164" fontId="4" fillId="0" borderId="39" xfId="0" applyNumberFormat="1" applyFont="1" applyBorder="1"/>
    <xf numFmtId="164" fontId="4" fillId="0" borderId="40" xfId="0" applyNumberFormat="1" applyFont="1" applyBorder="1"/>
    <xf numFmtId="164" fontId="4" fillId="0" borderId="38" xfId="0" applyNumberFormat="1" applyFont="1" applyBorder="1"/>
    <xf numFmtId="164" fontId="4" fillId="0" borderId="41" xfId="0" applyNumberFormat="1" applyFont="1" applyBorder="1"/>
    <xf numFmtId="0" fontId="4" fillId="5" borderId="35" xfId="0" applyFont="1" applyFill="1" applyBorder="1" applyAlignment="1">
      <alignment horizontal="left"/>
    </xf>
    <xf numFmtId="37" fontId="4" fillId="0" borderId="42" xfId="0" applyNumberFormat="1" applyFont="1" applyBorder="1"/>
    <xf numFmtId="2" fontId="4" fillId="0" borderId="38" xfId="0" applyNumberFormat="1" applyFont="1" applyBorder="1"/>
    <xf numFmtId="37" fontId="4" fillId="0" borderId="0" xfId="0" applyNumberFormat="1" applyFont="1"/>
    <xf numFmtId="2" fontId="4" fillId="0" borderId="0" xfId="0" applyNumberFormat="1" applyFont="1"/>
    <xf numFmtId="0" fontId="7" fillId="0" borderId="0" xfId="0" applyFont="1"/>
    <xf numFmtId="0" fontId="3" fillId="0" borderId="0" xfId="0" applyFont="1" applyAlignment="1">
      <alignment horizontal="left"/>
    </xf>
    <xf numFmtId="0" fontId="8" fillId="0" borderId="0" xfId="0" applyFont="1"/>
    <xf numFmtId="0" fontId="0" fillId="0" borderId="0" xfId="0" applyAlignment="1">
      <alignment vertical="top" wrapText="1"/>
    </xf>
    <xf numFmtId="0" fontId="4" fillId="0" borderId="0" xfId="0" applyFont="1" applyAlignment="1">
      <alignment vertical="top" wrapText="1"/>
    </xf>
    <xf numFmtId="0" fontId="4" fillId="0" borderId="0" xfId="0" applyFont="1"/>
    <xf numFmtId="0" fontId="4" fillId="0" borderId="0" xfId="0" applyFont="1" applyAlignment="1">
      <alignment horizontal="left"/>
    </xf>
    <xf numFmtId="0" fontId="9" fillId="0" borderId="0" xfId="0" applyFont="1"/>
    <xf numFmtId="2" fontId="4" fillId="0" borderId="19" xfId="0" applyNumberFormat="1" applyFont="1" applyBorder="1"/>
    <xf numFmtId="2" fontId="6" fillId="0" borderId="19" xfId="0" applyNumberFormat="1" applyFont="1" applyBorder="1"/>
    <xf numFmtId="2" fontId="4" fillId="0" borderId="30" xfId="0" applyNumberFormat="1" applyFont="1" applyBorder="1"/>
    <xf numFmtId="2" fontId="6" fillId="3" borderId="25" xfId="0" applyNumberFormat="1" applyFont="1" applyFill="1" applyBorder="1"/>
    <xf numFmtId="164" fontId="6" fillId="3" borderId="43" xfId="0" applyNumberFormat="1" applyFont="1" applyFill="1" applyBorder="1"/>
    <xf numFmtId="165" fontId="4" fillId="0" borderId="44" xfId="0" applyNumberFormat="1" applyFont="1" applyBorder="1"/>
    <xf numFmtId="164" fontId="4" fillId="0" borderId="45" xfId="0" applyNumberFormat="1" applyFont="1" applyBorder="1"/>
    <xf numFmtId="165" fontId="4" fillId="0" borderId="13" xfId="0" applyNumberFormat="1" applyFont="1" applyBorder="1"/>
    <xf numFmtId="164" fontId="4" fillId="0" borderId="8" xfId="0" applyNumberFormat="1" applyFont="1" applyBorder="1"/>
    <xf numFmtId="165" fontId="6" fillId="0" borderId="13" xfId="0" applyNumberFormat="1" applyFont="1" applyBorder="1"/>
    <xf numFmtId="164" fontId="6" fillId="0" borderId="8" xfId="0" applyNumberFormat="1" applyFont="1" applyBorder="1"/>
    <xf numFmtId="165" fontId="4" fillId="0" borderId="46" xfId="0" applyNumberFormat="1" applyFont="1" applyBorder="1"/>
    <xf numFmtId="164" fontId="4" fillId="0" borderId="47" xfId="0" applyNumberFormat="1" applyFont="1" applyBorder="1"/>
    <xf numFmtId="165" fontId="6" fillId="3" borderId="48" xfId="0" applyNumberFormat="1" applyFont="1" applyFill="1" applyBorder="1"/>
    <xf numFmtId="164" fontId="6" fillId="3" borderId="10" xfId="0" applyNumberFormat="1" applyFont="1" applyFill="1" applyBorder="1"/>
    <xf numFmtId="0" fontId="4" fillId="0" borderId="32" xfId="0" applyFont="1" applyBorder="1" applyAlignment="1">
      <alignment horizontal="centerContinuous"/>
    </xf>
    <xf numFmtId="0" fontId="10"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164" fontId="10" fillId="0" borderId="0" xfId="0" applyNumberFormat="1" applyFont="1" applyAlignment="1">
      <alignment vertical="top" wrapText="1"/>
    </xf>
    <xf numFmtId="0" fontId="10" fillId="0" borderId="0" xfId="0" applyFont="1" applyAlignment="1">
      <alignment vertical="top" wrapText="1"/>
    </xf>
    <xf numFmtId="1" fontId="10" fillId="0" borderId="0" xfId="0" applyNumberFormat="1" applyFont="1" applyAlignment="1">
      <alignment vertical="top" wrapText="1"/>
    </xf>
    <xf numFmtId="164" fontId="10" fillId="0" borderId="49" xfId="0" applyNumberFormat="1" applyFont="1" applyBorder="1" applyAlignment="1">
      <alignment vertical="top" wrapText="1"/>
    </xf>
    <xf numFmtId="164" fontId="10" fillId="0" borderId="50" xfId="0" applyNumberFormat="1" applyFont="1" applyBorder="1" applyAlignment="1">
      <alignment vertical="top" wrapText="1"/>
    </xf>
    <xf numFmtId="164" fontId="10" fillId="0" borderId="39" xfId="0" applyNumberFormat="1" applyFont="1" applyBorder="1" applyAlignment="1">
      <alignment vertical="top" wrapText="1"/>
    </xf>
    <xf numFmtId="1" fontId="10" fillId="0" borderId="49" xfId="0" applyNumberFormat="1" applyFont="1" applyBorder="1" applyAlignment="1">
      <alignment vertical="top" wrapText="1"/>
    </xf>
    <xf numFmtId="0" fontId="10" fillId="0" borderId="51" xfId="0" applyFont="1" applyBorder="1" applyAlignment="1">
      <alignment vertical="top" wrapText="1"/>
    </xf>
    <xf numFmtId="164" fontId="10" fillId="0" borderId="52" xfId="0" applyNumberFormat="1" applyFont="1" applyBorder="1" applyAlignment="1">
      <alignment vertical="top" wrapText="1"/>
    </xf>
    <xf numFmtId="164" fontId="10" fillId="0" borderId="53" xfId="0" applyNumberFormat="1" applyFont="1" applyBorder="1" applyAlignment="1">
      <alignment vertical="top" wrapText="1"/>
    </xf>
    <xf numFmtId="1" fontId="10" fillId="0" borderId="52" xfId="0" applyNumberFormat="1" applyFont="1" applyBorder="1" applyAlignment="1">
      <alignment vertical="top" wrapText="1"/>
    </xf>
    <xf numFmtId="0" fontId="10" fillId="0" borderId="54" xfId="0" applyFont="1" applyBorder="1" applyAlignment="1">
      <alignment vertical="top" wrapText="1"/>
    </xf>
    <xf numFmtId="2" fontId="10" fillId="0" borderId="53" xfId="0" applyNumberFormat="1" applyFont="1" applyBorder="1" applyAlignment="1">
      <alignment vertical="top" wrapText="1"/>
    </xf>
    <xf numFmtId="164" fontId="10" fillId="0" borderId="55" xfId="0" applyNumberFormat="1" applyFont="1" applyBorder="1" applyAlignment="1">
      <alignment vertical="top" wrapText="1"/>
    </xf>
    <xf numFmtId="164" fontId="10" fillId="0" borderId="56" xfId="0" applyNumberFormat="1" applyFont="1" applyBorder="1" applyAlignment="1">
      <alignment vertical="top" wrapText="1"/>
    </xf>
    <xf numFmtId="164" fontId="10" fillId="0" borderId="57" xfId="0" applyNumberFormat="1" applyFont="1" applyBorder="1" applyAlignment="1">
      <alignment vertical="top" wrapText="1"/>
    </xf>
    <xf numFmtId="2" fontId="12" fillId="0" borderId="56" xfId="0" applyNumberFormat="1" applyFont="1" applyBorder="1" applyAlignment="1">
      <alignment vertical="top" wrapText="1"/>
    </xf>
    <xf numFmtId="1" fontId="10" fillId="0" borderId="55" xfId="0" applyNumberFormat="1" applyFont="1" applyBorder="1" applyAlignment="1">
      <alignment vertical="top" wrapText="1"/>
    </xf>
    <xf numFmtId="0" fontId="12" fillId="0" borderId="58" xfId="0" applyFont="1" applyBorder="1" applyAlignment="1">
      <alignment vertical="top" wrapText="1"/>
    </xf>
    <xf numFmtId="164" fontId="10" fillId="0" borderId="59" xfId="0" applyNumberFormat="1" applyFont="1" applyBorder="1" applyAlignment="1">
      <alignment vertical="top" wrapText="1"/>
    </xf>
    <xf numFmtId="164" fontId="10" fillId="0" borderId="60" xfId="0" applyNumberFormat="1" applyFont="1" applyBorder="1" applyAlignment="1">
      <alignment vertical="top" wrapText="1"/>
    </xf>
    <xf numFmtId="164" fontId="10" fillId="0" borderId="61" xfId="0" applyNumberFormat="1" applyFont="1" applyBorder="1" applyAlignment="1">
      <alignment vertical="top" wrapText="1"/>
    </xf>
    <xf numFmtId="2" fontId="10" fillId="0" borderId="60" xfId="0" applyNumberFormat="1" applyFont="1" applyBorder="1" applyAlignment="1">
      <alignment vertical="top" wrapText="1"/>
    </xf>
    <xf numFmtId="1" fontId="10" fillId="0" borderId="59" xfId="0" applyNumberFormat="1" applyFont="1" applyBorder="1" applyAlignment="1">
      <alignment vertical="top" wrapText="1"/>
    </xf>
    <xf numFmtId="0" fontId="10" fillId="0" borderId="62" xfId="0" applyFont="1" applyBorder="1" applyAlignment="1">
      <alignment vertical="top" wrapText="1"/>
    </xf>
    <xf numFmtId="164" fontId="12" fillId="0" borderId="63" xfId="0" applyNumberFormat="1" applyFont="1" applyBorder="1" applyAlignment="1">
      <alignment vertical="top" wrapText="1"/>
    </xf>
    <xf numFmtId="164" fontId="12" fillId="0" borderId="64" xfId="0" applyNumberFormat="1" applyFont="1" applyBorder="1" applyAlignment="1">
      <alignment vertical="top" wrapText="1"/>
    </xf>
    <xf numFmtId="164" fontId="12" fillId="0" borderId="65" xfId="0" applyNumberFormat="1" applyFont="1" applyBorder="1" applyAlignment="1">
      <alignment vertical="top" wrapText="1"/>
    </xf>
    <xf numFmtId="2" fontId="12" fillId="0" borderId="64" xfId="0" applyNumberFormat="1" applyFont="1" applyBorder="1" applyAlignment="1">
      <alignment vertical="top" wrapText="1"/>
    </xf>
    <xf numFmtId="3" fontId="12" fillId="0" borderId="63" xfId="0" applyNumberFormat="1" applyFont="1" applyBorder="1" applyAlignment="1">
      <alignment vertical="top" wrapText="1"/>
    </xf>
    <xf numFmtId="0" fontId="12" fillId="0" borderId="66" xfId="0" applyFont="1" applyBorder="1" applyAlignment="1">
      <alignment vertical="top" wrapText="1"/>
    </xf>
    <xf numFmtId="0" fontId="10" fillId="0" borderId="59" xfId="0" applyFont="1" applyBorder="1" applyAlignment="1">
      <alignment horizontal="center" wrapText="1"/>
    </xf>
    <xf numFmtId="0" fontId="4" fillId="0" borderId="62" xfId="0" applyFont="1" applyBorder="1" applyAlignment="1">
      <alignment vertical="top" wrapText="1"/>
    </xf>
    <xf numFmtId="0" fontId="10" fillId="0" borderId="52" xfId="0" applyFont="1" applyBorder="1" applyAlignment="1">
      <alignment wrapText="1"/>
    </xf>
    <xf numFmtId="0" fontId="4" fillId="0" borderId="54" xfId="0" applyFont="1" applyBorder="1" applyAlignment="1">
      <alignment vertical="top" wrapText="1"/>
    </xf>
    <xf numFmtId="0" fontId="10" fillId="0" borderId="72" xfId="0" applyFont="1" applyBorder="1" applyAlignment="1">
      <alignment wrapText="1"/>
    </xf>
    <xf numFmtId="0" fontId="4" fillId="0" borderId="2" xfId="0" applyFont="1" applyBorder="1" applyAlignment="1">
      <alignment vertical="top" wrapText="1"/>
    </xf>
    <xf numFmtId="0" fontId="13" fillId="0" borderId="0" xfId="0" applyFont="1" applyAlignment="1">
      <alignment vertical="top" wrapText="1"/>
    </xf>
    <xf numFmtId="0" fontId="13" fillId="6" borderId="76" xfId="0" applyFont="1" applyFill="1" applyBorder="1" applyAlignment="1">
      <alignment horizontal="center" vertical="top" wrapText="1"/>
    </xf>
    <xf numFmtId="0" fontId="10" fillId="0" borderId="53" xfId="0" applyFont="1" applyBorder="1" applyAlignment="1">
      <alignment horizontal="right" vertical="top" wrapText="1"/>
    </xf>
    <xf numFmtId="2" fontId="10" fillId="0" borderId="53" xfId="0" applyNumberFormat="1" applyFont="1" applyBorder="1" applyAlignment="1">
      <alignment horizontal="right" vertical="top" wrapText="1"/>
    </xf>
    <xf numFmtId="0" fontId="10" fillId="0" borderId="60" xfId="0" applyFont="1" applyBorder="1" applyAlignment="1">
      <alignment horizontal="right" vertical="top" wrapText="1"/>
    </xf>
    <xf numFmtId="2" fontId="12" fillId="0" borderId="56" xfId="0" applyNumberFormat="1" applyFont="1" applyBorder="1" applyAlignment="1">
      <alignment horizontal="right" vertical="top" wrapText="1"/>
    </xf>
    <xf numFmtId="0" fontId="10" fillId="0" borderId="50" xfId="0" applyFont="1" applyBorder="1" applyAlignment="1">
      <alignment horizontal="right" vertical="top" wrapText="1"/>
    </xf>
    <xf numFmtId="37" fontId="6" fillId="0" borderId="20" xfId="0" applyNumberFormat="1" applyFont="1" applyBorder="1"/>
    <xf numFmtId="164" fontId="6" fillId="0" borderId="21" xfId="0" applyNumberFormat="1" applyFont="1" applyBorder="1"/>
    <xf numFmtId="164" fontId="6" fillId="0" borderId="23" xfId="0" applyNumberFormat="1" applyFont="1" applyBorder="1"/>
    <xf numFmtId="164" fontId="6" fillId="0" borderId="24" xfId="0" applyNumberFormat="1" applyFont="1" applyBorder="1"/>
    <xf numFmtId="164" fontId="6" fillId="0" borderId="25" xfId="0" applyNumberFormat="1" applyFont="1" applyBorder="1"/>
    <xf numFmtId="164" fontId="6" fillId="0" borderId="26" xfId="0" applyNumberFormat="1" applyFont="1" applyBorder="1"/>
    <xf numFmtId="164" fontId="6" fillId="0" borderId="19" xfId="1" applyNumberFormat="1" applyFont="1" applyFill="1" applyBorder="1"/>
    <xf numFmtId="164" fontId="4" fillId="0" borderId="19" xfId="1" applyNumberFormat="1" applyFont="1" applyFill="1" applyBorder="1"/>
    <xf numFmtId="164" fontId="4" fillId="0" borderId="30" xfId="1" applyNumberFormat="1" applyFont="1" applyFill="1" applyBorder="1"/>
    <xf numFmtId="164" fontId="4" fillId="0" borderId="30" xfId="1" applyNumberFormat="1" applyFont="1" applyFill="1" applyBorder="1" applyAlignment="1">
      <alignment horizontal="right"/>
    </xf>
    <xf numFmtId="164" fontId="4" fillId="0" borderId="38" xfId="1" applyNumberFormat="1" applyFont="1" applyFill="1" applyBorder="1"/>
    <xf numFmtId="164" fontId="4" fillId="4" borderId="27" xfId="0" applyNumberFormat="1" applyFont="1" applyFill="1" applyBorder="1"/>
    <xf numFmtId="164" fontId="4" fillId="4" borderId="19" xfId="1" applyNumberFormat="1" applyFont="1" applyFill="1" applyBorder="1"/>
    <xf numFmtId="164" fontId="4" fillId="4" borderId="0" xfId="0" applyNumberFormat="1" applyFont="1" applyFill="1"/>
    <xf numFmtId="164" fontId="4" fillId="4" borderId="37" xfId="0" applyNumberFormat="1" applyFont="1" applyFill="1" applyBorder="1"/>
    <xf numFmtId="164" fontId="4" fillId="4" borderId="38" xfId="1" applyNumberFormat="1" applyFont="1" applyFill="1" applyBorder="1"/>
    <xf numFmtId="164" fontId="4" fillId="4" borderId="39" xfId="0" applyNumberFormat="1" applyFont="1" applyFill="1" applyBorder="1"/>
    <xf numFmtId="2" fontId="12" fillId="0" borderId="64" xfId="0" applyNumberFormat="1" applyFont="1" applyBorder="1" applyAlignment="1">
      <alignment horizontal="right" vertical="top" wrapText="1"/>
    </xf>
    <xf numFmtId="2" fontId="10" fillId="0" borderId="60" xfId="0" applyNumberFormat="1" applyFont="1" applyBorder="1" applyAlignment="1">
      <alignment horizontal="right" vertical="top" wrapText="1"/>
    </xf>
    <xf numFmtId="0" fontId="4" fillId="0" borderId="0" xfId="0" applyFont="1" applyAlignment="1">
      <alignment vertical="top"/>
    </xf>
    <xf numFmtId="0" fontId="10" fillId="0" borderId="75" xfId="0" applyFont="1" applyBorder="1" applyAlignment="1">
      <alignment horizontal="center" vertical="top" wrapText="1"/>
    </xf>
    <xf numFmtId="0" fontId="10" fillId="0" borderId="74" xfId="0" applyFont="1" applyBorder="1" applyAlignment="1">
      <alignment horizontal="center" vertical="top" wrapText="1"/>
    </xf>
    <xf numFmtId="0" fontId="10" fillId="0" borderId="73" xfId="0" applyFont="1" applyBorder="1" applyAlignment="1">
      <alignment horizontal="center" vertical="top"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0" xfId="0" applyFont="1" applyBorder="1" applyAlignment="1">
      <alignment horizontal="center" wrapText="1"/>
    </xf>
    <xf numFmtId="0" fontId="10" fillId="0" borderId="68" xfId="0" applyFont="1" applyBorder="1" applyAlignment="1">
      <alignment horizontal="center" wrapText="1"/>
    </xf>
    <xf numFmtId="0" fontId="10" fillId="0" borderId="57" xfId="0" applyFont="1" applyBorder="1" applyAlignment="1">
      <alignment horizontal="center" vertical="top" wrapText="1"/>
    </xf>
    <xf numFmtId="0" fontId="10" fillId="0" borderId="61" xfId="0" applyFont="1" applyBorder="1" applyAlignment="1">
      <alignment horizontal="center" vertical="top" wrapText="1"/>
    </xf>
    <xf numFmtId="0" fontId="10" fillId="0" borderId="57" xfId="0" applyFont="1" applyBorder="1" applyAlignment="1">
      <alignment horizontal="center" wrapText="1"/>
    </xf>
    <xf numFmtId="0" fontId="10" fillId="0" borderId="61" xfId="0" applyFont="1" applyBorder="1" applyAlignment="1">
      <alignment horizontal="center" wrapText="1"/>
    </xf>
    <xf numFmtId="0" fontId="10" fillId="0" borderId="69" xfId="0" applyFont="1" applyBorder="1" applyAlignment="1">
      <alignment horizontal="center" wrapText="1"/>
    </xf>
    <xf numFmtId="0" fontId="10" fillId="0" borderId="67" xfId="0" applyFont="1" applyBorder="1" applyAlignment="1">
      <alignment horizontal="center" wrapText="1"/>
    </xf>
    <xf numFmtId="0" fontId="10" fillId="0" borderId="0" xfId="0" applyFont="1" applyAlignment="1">
      <alignment horizontal="left" vertical="top"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12"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66674</xdr:colOff>
      <xdr:row>0</xdr:row>
      <xdr:rowOff>95599</xdr:rowOff>
    </xdr:from>
    <xdr:to>
      <xdr:col>13</xdr:col>
      <xdr:colOff>129963</xdr:colOff>
      <xdr:row>22</xdr:row>
      <xdr:rowOff>161925</xdr:rowOff>
    </xdr:to>
    <xdr:pic>
      <xdr:nvPicPr>
        <xdr:cNvPr id="3" name="Picture 2">
          <a:extLst>
            <a:ext uri="{FF2B5EF4-FFF2-40B4-BE49-F238E27FC236}">
              <a16:creationId xmlns:a16="http://schemas.microsoft.com/office/drawing/2014/main" id="{AA577183-376F-4616-068F-1E085B3AA4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674" y="95599"/>
          <a:ext cx="7988089" cy="4257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PO/Shared_UPO/Data/pgmcod.sys/pgmcod8610_final_pentaho%20DTOCT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dicators/Progress%20Indicators/2024-25/FINAL%20DRAFTS/READY%20FOR%20PDF/3.%20Reviewed%20and%20edited%20for%20final%20PDF/14.%20Indicator%2014%20for%202024%20CUSC%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1"/>
      <sheetName val="GRAD LOOKUP"/>
      <sheetName val="Sheet1"/>
      <sheetName val="Sheet9"/>
      <sheetName val="fac_split_lkp"/>
      <sheetName val="Sheet2"/>
      <sheetName val="dept_name"/>
      <sheetName val="fac_names"/>
      <sheetName val="lkp_pgm_tuition_grp"/>
      <sheetName val="lkp_CUDO_Dan"/>
      <sheetName val="potential new progs"/>
      <sheetName val="NURSING_POST"/>
      <sheetName val="new_tuition_grps"/>
      <sheetName val="pgmnam_tuition_compl"/>
      <sheetName val="spemaj"/>
      <sheetName val="old_PMDip_Names"/>
      <sheetName val="DAN LOOKUP"/>
      <sheetName val="Sheet5"/>
      <sheetName val="DATA_pentaho"/>
      <sheetName val="lkp_grad_stud_pgmnam"/>
      <sheetName val="lkp_web"/>
      <sheetName val="Sheet4"/>
      <sheetName val="DATA"/>
      <sheetName val="JO"/>
      <sheetName val="Sheet3"/>
      <sheetName val="change_pgmnam2"/>
    </sheetNames>
    <sheetDataSet>
      <sheetData sheetId="0">
        <row r="2">
          <cell r="B2" t="str">
            <v>Architectural Sci.</v>
          </cell>
        </row>
      </sheetData>
      <sheetData sheetId="1">
        <row r="5">
          <cell r="P5" t="str">
            <v>AM001</v>
          </cell>
        </row>
      </sheetData>
      <sheetData sheetId="2"/>
      <sheetData sheetId="3"/>
      <sheetData sheetId="4"/>
      <sheetData sheetId="5"/>
      <sheetData sheetId="6">
        <row r="2">
          <cell r="W2" t="str">
            <v>AARA</v>
          </cell>
          <cell r="X2" t="str">
            <v>Bach</v>
          </cell>
        </row>
        <row r="3">
          <cell r="W3" t="str">
            <v>AARB</v>
          </cell>
          <cell r="X3" t="str">
            <v>Bach</v>
          </cell>
        </row>
        <row r="4">
          <cell r="W4" t="str">
            <v>AARC</v>
          </cell>
          <cell r="X4" t="str">
            <v>Bach</v>
          </cell>
        </row>
        <row r="5">
          <cell r="W5" t="str">
            <v>AARL</v>
          </cell>
          <cell r="X5" t="str">
            <v>Bach</v>
          </cell>
        </row>
        <row r="6">
          <cell r="W6" t="str">
            <v>AARM</v>
          </cell>
          <cell r="X6" t="str">
            <v>Bach</v>
          </cell>
        </row>
        <row r="7">
          <cell r="W7" t="str">
            <v>AARX</v>
          </cell>
          <cell r="X7" t="str">
            <v>Bach</v>
          </cell>
        </row>
        <row r="8">
          <cell r="W8" t="str">
            <v>AAXX</v>
          </cell>
          <cell r="X8" t="str">
            <v>Bach</v>
          </cell>
        </row>
        <row r="9">
          <cell r="W9" t="str">
            <v>AC001</v>
          </cell>
          <cell r="X9" t="str">
            <v>Bach</v>
          </cell>
        </row>
        <row r="10">
          <cell r="W10" t="str">
            <v>ACPC</v>
          </cell>
          <cell r="X10" t="str">
            <v>Bach</v>
          </cell>
        </row>
        <row r="11">
          <cell r="W11" t="str">
            <v>ACPS</v>
          </cell>
          <cell r="X11" t="str">
            <v>Bach</v>
          </cell>
        </row>
        <row r="12">
          <cell r="W12" t="str">
            <v>AE001</v>
          </cell>
          <cell r="X12" t="str">
            <v>Bach</v>
          </cell>
        </row>
        <row r="13">
          <cell r="W13" t="str">
            <v>AERE</v>
          </cell>
          <cell r="X13" t="str">
            <v>Bach</v>
          </cell>
        </row>
        <row r="14">
          <cell r="W14" t="str">
            <v>AERO</v>
          </cell>
          <cell r="X14" t="str">
            <v>Bach</v>
          </cell>
        </row>
        <row r="15">
          <cell r="W15" t="str">
            <v>AERT</v>
          </cell>
          <cell r="X15" t="str">
            <v>Bach</v>
          </cell>
        </row>
        <row r="16">
          <cell r="W16" t="str">
            <v>AIMD</v>
          </cell>
          <cell r="X16" t="str">
            <v>Bach</v>
          </cell>
        </row>
        <row r="17">
          <cell r="W17" t="str">
            <v>AIMP</v>
          </cell>
          <cell r="X17" t="str">
            <v>Bach</v>
          </cell>
        </row>
        <row r="18">
          <cell r="W18" t="str">
            <v>AM001</v>
          </cell>
          <cell r="X18" t="str">
            <v>Masters</v>
          </cell>
        </row>
        <row r="19">
          <cell r="W19" t="str">
            <v>AM002</v>
          </cell>
          <cell r="X19" t="str">
            <v>Masters</v>
          </cell>
        </row>
        <row r="20">
          <cell r="W20" t="str">
            <v>AM003</v>
          </cell>
          <cell r="X20" t="str">
            <v>PhD</v>
          </cell>
        </row>
        <row r="21">
          <cell r="W21" t="str">
            <v>AMSD</v>
          </cell>
          <cell r="X21" t="str">
            <v>Bach</v>
          </cell>
        </row>
        <row r="22">
          <cell r="W22" t="str">
            <v>AMSG</v>
          </cell>
          <cell r="X22" t="str">
            <v>Bach</v>
          </cell>
        </row>
        <row r="23">
          <cell r="W23" t="str">
            <v>AMSP</v>
          </cell>
          <cell r="X23" t="str">
            <v>Bach</v>
          </cell>
        </row>
        <row r="24">
          <cell r="W24" t="str">
            <v>AMTA</v>
          </cell>
          <cell r="X24" t="str">
            <v>Bach</v>
          </cell>
        </row>
        <row r="25">
          <cell r="W25" t="str">
            <v>AO001</v>
          </cell>
          <cell r="X25" t="str">
            <v>Masters</v>
          </cell>
        </row>
        <row r="26">
          <cell r="W26" t="str">
            <v>AO003</v>
          </cell>
          <cell r="X26" t="str">
            <v>Masters</v>
          </cell>
        </row>
        <row r="27">
          <cell r="W27" t="str">
            <v>AO004</v>
          </cell>
          <cell r="X27" t="str">
            <v>Masters</v>
          </cell>
        </row>
        <row r="28">
          <cell r="W28" t="str">
            <v>AO005</v>
          </cell>
          <cell r="X28" t="str">
            <v>PhD</v>
          </cell>
        </row>
        <row r="29">
          <cell r="W29" t="str">
            <v>AR001</v>
          </cell>
          <cell r="X29" t="str">
            <v>Masters</v>
          </cell>
        </row>
        <row r="30">
          <cell r="W30" t="str">
            <v>ARAR</v>
          </cell>
          <cell r="X30" t="str">
            <v>Bach</v>
          </cell>
        </row>
        <row r="31">
          <cell r="W31" t="str">
            <v>ARBS</v>
          </cell>
          <cell r="X31" t="str">
            <v>Bach</v>
          </cell>
        </row>
        <row r="32">
          <cell r="W32" t="str">
            <v>ARCA</v>
          </cell>
          <cell r="X32" t="str">
            <v>Bach</v>
          </cell>
        </row>
        <row r="33">
          <cell r="W33" t="str">
            <v>ARCB</v>
          </cell>
          <cell r="X33" t="str">
            <v>Bach</v>
          </cell>
        </row>
        <row r="34">
          <cell r="W34" t="str">
            <v>ARCD</v>
          </cell>
          <cell r="X34" t="str">
            <v>Bach</v>
          </cell>
        </row>
        <row r="35">
          <cell r="W35" t="str">
            <v>ARCH</v>
          </cell>
          <cell r="X35" t="str">
            <v>Bach</v>
          </cell>
        </row>
        <row r="36">
          <cell r="W36" t="str">
            <v>ARCM</v>
          </cell>
          <cell r="X36" t="str">
            <v>Bach</v>
          </cell>
        </row>
        <row r="37">
          <cell r="W37" t="str">
            <v>ARCS</v>
          </cell>
          <cell r="X37" t="str">
            <v>Bach</v>
          </cell>
        </row>
        <row r="38">
          <cell r="W38" t="str">
            <v>ARCT</v>
          </cell>
          <cell r="X38" t="str">
            <v>Bach</v>
          </cell>
        </row>
        <row r="39">
          <cell r="W39" t="str">
            <v>ARCX</v>
          </cell>
          <cell r="X39" t="str">
            <v>Bach</v>
          </cell>
        </row>
        <row r="40">
          <cell r="W40" t="str">
            <v>ARPM</v>
          </cell>
          <cell r="X40" t="str">
            <v>Bach</v>
          </cell>
        </row>
        <row r="41">
          <cell r="W41" t="str">
            <v>ARSC</v>
          </cell>
          <cell r="X41" t="str">
            <v>Bach</v>
          </cell>
        </row>
        <row r="42">
          <cell r="W42" t="str">
            <v>AS001</v>
          </cell>
          <cell r="X42" t="str">
            <v>Bach</v>
          </cell>
        </row>
        <row r="43">
          <cell r="W43" t="str">
            <v>ASNG</v>
          </cell>
          <cell r="X43" t="str">
            <v>Bach</v>
          </cell>
        </row>
        <row r="44">
          <cell r="W44" t="str">
            <v>ATSG</v>
          </cell>
          <cell r="X44" t="str">
            <v>Dip</v>
          </cell>
        </row>
        <row r="45">
          <cell r="W45" t="str">
            <v>ATSO</v>
          </cell>
          <cell r="X45" t="str">
            <v>Dip</v>
          </cell>
        </row>
        <row r="46">
          <cell r="W46" t="str">
            <v>AU001</v>
          </cell>
          <cell r="X46" t="str">
            <v>Bach</v>
          </cell>
        </row>
        <row r="47">
          <cell r="W47" t="str">
            <v>AYRO</v>
          </cell>
          <cell r="X47" t="str">
            <v>Bach</v>
          </cell>
        </row>
        <row r="48">
          <cell r="W48" t="str">
            <v>BA001</v>
          </cell>
          <cell r="X48" t="str">
            <v>Bach</v>
          </cell>
        </row>
        <row r="49">
          <cell r="W49" t="str">
            <v>BACS</v>
          </cell>
          <cell r="X49" t="str">
            <v>Bach</v>
          </cell>
        </row>
        <row r="50">
          <cell r="W50" t="str">
            <v>BBAP</v>
          </cell>
          <cell r="X50" t="str">
            <v>Bach</v>
          </cell>
        </row>
        <row r="51">
          <cell r="W51" t="str">
            <v>BBBP</v>
          </cell>
          <cell r="X51" t="str">
            <v>Bach</v>
          </cell>
        </row>
        <row r="52">
          <cell r="W52" t="str">
            <v>BBCP</v>
          </cell>
          <cell r="X52" t="str">
            <v>Bach</v>
          </cell>
        </row>
        <row r="53">
          <cell r="W53" t="str">
            <v>BBCS</v>
          </cell>
          <cell r="X53" t="str">
            <v>Bach</v>
          </cell>
        </row>
        <row r="54">
          <cell r="W54" t="str">
            <v>BBED</v>
          </cell>
          <cell r="X54" t="str">
            <v>Bach</v>
          </cell>
        </row>
        <row r="55">
          <cell r="W55" t="str">
            <v>BBEP</v>
          </cell>
          <cell r="X55" t="str">
            <v>Bach</v>
          </cell>
        </row>
        <row r="56">
          <cell r="W56" t="str">
            <v>BBFN</v>
          </cell>
          <cell r="X56" t="str">
            <v>Bach</v>
          </cell>
        </row>
        <row r="57">
          <cell r="W57" t="str">
            <v>BBFP</v>
          </cell>
          <cell r="X57" t="str">
            <v>Bach</v>
          </cell>
        </row>
        <row r="58">
          <cell r="W58" t="str">
            <v>BBFX</v>
          </cell>
          <cell r="X58" t="str">
            <v>Bach</v>
          </cell>
        </row>
        <row r="59">
          <cell r="W59" t="str">
            <v>BBHP</v>
          </cell>
          <cell r="X59" t="str">
            <v>Bach</v>
          </cell>
        </row>
        <row r="60">
          <cell r="W60" t="str">
            <v>BBHR</v>
          </cell>
          <cell r="X60" t="str">
            <v>Bach</v>
          </cell>
        </row>
        <row r="61">
          <cell r="W61" t="str">
            <v>BBKG</v>
          </cell>
          <cell r="X61" t="str">
            <v>Bach</v>
          </cell>
        </row>
        <row r="62">
          <cell r="W62" t="str">
            <v>BBKP</v>
          </cell>
          <cell r="X62" t="str">
            <v>Bach</v>
          </cell>
        </row>
        <row r="63">
          <cell r="W63" t="str">
            <v>BBMA</v>
          </cell>
          <cell r="X63" t="str">
            <v>Bach</v>
          </cell>
        </row>
        <row r="64">
          <cell r="W64" t="str">
            <v>BBMB</v>
          </cell>
          <cell r="X64" t="str">
            <v>Bach</v>
          </cell>
        </row>
        <row r="65">
          <cell r="W65" t="str">
            <v>BBMC</v>
          </cell>
          <cell r="X65" t="str">
            <v>Bach</v>
          </cell>
        </row>
        <row r="66">
          <cell r="W66" t="str">
            <v>BBMD</v>
          </cell>
          <cell r="X66" t="str">
            <v>Bach</v>
          </cell>
        </row>
        <row r="67">
          <cell r="W67" t="str">
            <v>BBME</v>
          </cell>
          <cell r="X67" t="str">
            <v>Bach</v>
          </cell>
        </row>
        <row r="68">
          <cell r="W68" t="str">
            <v>BBMF</v>
          </cell>
          <cell r="X68" t="str">
            <v>Bach</v>
          </cell>
        </row>
        <row r="69">
          <cell r="W69" t="str">
            <v>BBMH</v>
          </cell>
          <cell r="X69" t="str">
            <v>Bach</v>
          </cell>
        </row>
        <row r="70">
          <cell r="W70" t="str">
            <v>BBML</v>
          </cell>
          <cell r="X70" t="str">
            <v>Bach</v>
          </cell>
        </row>
        <row r="71">
          <cell r="W71" t="str">
            <v>BBMM</v>
          </cell>
          <cell r="X71" t="str">
            <v>Bach</v>
          </cell>
        </row>
        <row r="72">
          <cell r="W72" t="str">
            <v>BBMP</v>
          </cell>
          <cell r="X72" t="str">
            <v>Bach</v>
          </cell>
        </row>
        <row r="73">
          <cell r="W73" t="str">
            <v>BBMR</v>
          </cell>
          <cell r="X73" t="str">
            <v>Bach</v>
          </cell>
        </row>
        <row r="74">
          <cell r="W74" t="str">
            <v>BBMX</v>
          </cell>
          <cell r="X74" t="str">
            <v>Bach</v>
          </cell>
        </row>
        <row r="75">
          <cell r="W75" t="str">
            <v>BBRP</v>
          </cell>
          <cell r="X75" t="str">
            <v>Bach</v>
          </cell>
        </row>
        <row r="76">
          <cell r="W76" t="str">
            <v>BBSS</v>
          </cell>
          <cell r="X76" t="str">
            <v>Bach</v>
          </cell>
        </row>
        <row r="77">
          <cell r="W77" t="str">
            <v>BBXX</v>
          </cell>
          <cell r="X77" t="str">
            <v>Bach</v>
          </cell>
        </row>
        <row r="78">
          <cell r="W78" t="str">
            <v>BE001</v>
          </cell>
          <cell r="X78" t="str">
            <v>Bach</v>
          </cell>
        </row>
        <row r="79">
          <cell r="W79" t="str">
            <v>BI001</v>
          </cell>
          <cell r="X79" t="str">
            <v>Bach</v>
          </cell>
        </row>
        <row r="80">
          <cell r="W80" t="str">
            <v>BL001</v>
          </cell>
          <cell r="X80" t="str">
            <v>Masters</v>
          </cell>
        </row>
        <row r="81">
          <cell r="W81" t="str">
            <v>BL002</v>
          </cell>
          <cell r="X81" t="str">
            <v>Masters</v>
          </cell>
        </row>
        <row r="82">
          <cell r="W82" t="str">
            <v>BL003</v>
          </cell>
          <cell r="X82" t="str">
            <v>Masters</v>
          </cell>
        </row>
        <row r="83">
          <cell r="W83" t="str">
            <v>BM001</v>
          </cell>
          <cell r="X83" t="str">
            <v>Bach</v>
          </cell>
        </row>
        <row r="84">
          <cell r="W84" t="str">
            <v>BM002</v>
          </cell>
          <cell r="X84" t="str">
            <v>Bach</v>
          </cell>
        </row>
        <row r="85">
          <cell r="W85" t="str">
            <v>BM017</v>
          </cell>
          <cell r="X85" t="str">
            <v>Bach</v>
          </cell>
        </row>
        <row r="86">
          <cell r="W86" t="str">
            <v>BMAD</v>
          </cell>
          <cell r="X86" t="str">
            <v>Bach</v>
          </cell>
        </row>
        <row r="87">
          <cell r="W87" t="str">
            <v>BMAF</v>
          </cell>
          <cell r="X87" t="str">
            <v>Bach</v>
          </cell>
        </row>
        <row r="88">
          <cell r="W88" t="str">
            <v>BMAP</v>
          </cell>
          <cell r="X88" t="str">
            <v>Bach</v>
          </cell>
        </row>
        <row r="89">
          <cell r="W89" t="str">
            <v>BP001</v>
          </cell>
          <cell r="X89" t="str">
            <v>Masters</v>
          </cell>
        </row>
        <row r="90">
          <cell r="W90" t="str">
            <v>BS001</v>
          </cell>
          <cell r="X90" t="str">
            <v>Bach</v>
          </cell>
        </row>
        <row r="91">
          <cell r="W91" t="str">
            <v>BUAD</v>
          </cell>
          <cell r="X91" t="str">
            <v>Bach</v>
          </cell>
        </row>
        <row r="92">
          <cell r="W92" t="str">
            <v>BUCS</v>
          </cell>
          <cell r="X92" t="str">
            <v>Bach</v>
          </cell>
        </row>
        <row r="93">
          <cell r="W93" t="str">
            <v>BUEC</v>
          </cell>
          <cell r="X93" t="str">
            <v>Bach</v>
          </cell>
        </row>
        <row r="94">
          <cell r="W94" t="str">
            <v>BUFN</v>
          </cell>
          <cell r="X94" t="str">
            <v>Bach</v>
          </cell>
        </row>
        <row r="95">
          <cell r="W95" t="str">
            <v>BUGP</v>
          </cell>
          <cell r="X95" t="str">
            <v>Bach</v>
          </cell>
        </row>
        <row r="96">
          <cell r="W96" t="str">
            <v>BUMG</v>
          </cell>
          <cell r="X96" t="str">
            <v>Bach</v>
          </cell>
        </row>
        <row r="97">
          <cell r="W97" t="str">
            <v>BUMK</v>
          </cell>
          <cell r="X97" t="str">
            <v>Bach</v>
          </cell>
        </row>
        <row r="98">
          <cell r="W98" t="str">
            <v>BUQY</v>
          </cell>
          <cell r="X98" t="str">
            <v>NA</v>
          </cell>
        </row>
        <row r="99">
          <cell r="W99" t="str">
            <v>CABC</v>
          </cell>
          <cell r="X99" t="str">
            <v>Bach</v>
          </cell>
        </row>
        <row r="100">
          <cell r="W100" t="str">
            <v>CABS</v>
          </cell>
          <cell r="X100" t="str">
            <v>Bach</v>
          </cell>
        </row>
        <row r="101">
          <cell r="W101" t="str">
            <v>CB001</v>
          </cell>
          <cell r="X101" t="str">
            <v>Bach</v>
          </cell>
        </row>
        <row r="102">
          <cell r="W102" t="str">
            <v>CB002</v>
          </cell>
          <cell r="X102" t="str">
            <v>Bach</v>
          </cell>
        </row>
        <row r="103">
          <cell r="W103" t="str">
            <v>CE001</v>
          </cell>
          <cell r="X103" t="str">
            <v>Bach</v>
          </cell>
        </row>
        <row r="104">
          <cell r="W104" t="str">
            <v>CENG</v>
          </cell>
          <cell r="X104" t="str">
            <v>Bach</v>
          </cell>
        </row>
        <row r="105">
          <cell r="W105" t="str">
            <v>CH001</v>
          </cell>
          <cell r="X105" t="str">
            <v>Bach</v>
          </cell>
        </row>
        <row r="106">
          <cell r="W106" t="str">
            <v>CHAC</v>
          </cell>
          <cell r="X106" t="str">
            <v>Bach</v>
          </cell>
        </row>
        <row r="107">
          <cell r="W107" t="str">
            <v>CHAP</v>
          </cell>
          <cell r="X107" t="str">
            <v>Bach</v>
          </cell>
        </row>
        <row r="108">
          <cell r="W108" t="str">
            <v>CHEM</v>
          </cell>
          <cell r="X108" t="str">
            <v>Bach</v>
          </cell>
        </row>
        <row r="109">
          <cell r="W109" t="str">
            <v>CHNG</v>
          </cell>
          <cell r="X109" t="str">
            <v>Bach</v>
          </cell>
        </row>
        <row r="110">
          <cell r="W110" t="str">
            <v>CI001</v>
          </cell>
          <cell r="X110" t="str">
            <v>Bach</v>
          </cell>
        </row>
        <row r="111">
          <cell r="W111" t="str">
            <v>CIVE</v>
          </cell>
          <cell r="X111" t="str">
            <v>Bach</v>
          </cell>
        </row>
        <row r="112">
          <cell r="W112" t="str">
            <v>CIVG</v>
          </cell>
          <cell r="X112" t="str">
            <v>Bach</v>
          </cell>
        </row>
        <row r="113">
          <cell r="W113" t="str">
            <v>CIXX</v>
          </cell>
          <cell r="X113" t="str">
            <v>Bach</v>
          </cell>
        </row>
        <row r="114">
          <cell r="W114" t="str">
            <v>CJ001</v>
          </cell>
          <cell r="X114" t="str">
            <v>Bach</v>
          </cell>
        </row>
        <row r="115">
          <cell r="W115" t="str">
            <v>CL001</v>
          </cell>
          <cell r="X115" t="str">
            <v>Masters</v>
          </cell>
        </row>
        <row r="116">
          <cell r="W116" t="str">
            <v>CL002</v>
          </cell>
          <cell r="X116" t="str">
            <v>Masters</v>
          </cell>
        </row>
        <row r="117">
          <cell r="W117" t="str">
            <v>CL003</v>
          </cell>
          <cell r="X117" t="str">
            <v>Masters</v>
          </cell>
        </row>
        <row r="118">
          <cell r="W118" t="str">
            <v>CL004</v>
          </cell>
          <cell r="X118" t="str">
            <v>Masters</v>
          </cell>
        </row>
        <row r="119">
          <cell r="W119" t="str">
            <v>CLEC</v>
          </cell>
          <cell r="X119" t="str">
            <v>Bach</v>
          </cell>
        </row>
        <row r="120">
          <cell r="W120" t="str">
            <v>CLEG</v>
          </cell>
          <cell r="X120" t="str">
            <v>Bach</v>
          </cell>
        </row>
        <row r="121">
          <cell r="W121" t="str">
            <v>CLER</v>
          </cell>
          <cell r="X121" t="str">
            <v>Bach</v>
          </cell>
        </row>
        <row r="122">
          <cell r="W122" t="str">
            <v>CLXX</v>
          </cell>
          <cell r="X122" t="str">
            <v>Bach</v>
          </cell>
        </row>
        <row r="123">
          <cell r="W123" t="str">
            <v>CM001</v>
          </cell>
          <cell r="X123" t="str">
            <v>Masters</v>
          </cell>
        </row>
        <row r="124">
          <cell r="W124" t="str">
            <v>CM002</v>
          </cell>
          <cell r="X124" t="str">
            <v>Masters</v>
          </cell>
        </row>
        <row r="125">
          <cell r="W125" t="str">
            <v>CM003</v>
          </cell>
          <cell r="X125" t="str">
            <v>Masters</v>
          </cell>
        </row>
        <row r="126">
          <cell r="W126" t="str">
            <v>CM004</v>
          </cell>
          <cell r="X126" t="str">
            <v>Masters</v>
          </cell>
        </row>
        <row r="127">
          <cell r="W127" t="str">
            <v>COEN</v>
          </cell>
          <cell r="X127" t="str">
            <v>Bach</v>
          </cell>
        </row>
        <row r="128">
          <cell r="W128" t="str">
            <v>CP001</v>
          </cell>
          <cell r="X128" t="str">
            <v>PhD</v>
          </cell>
        </row>
        <row r="129">
          <cell r="W129" t="str">
            <v>CS001</v>
          </cell>
          <cell r="X129" t="str">
            <v>Bach</v>
          </cell>
        </row>
        <row r="130">
          <cell r="W130" t="str">
            <v>CS002</v>
          </cell>
          <cell r="X130" t="str">
            <v>Bach</v>
          </cell>
        </row>
        <row r="131">
          <cell r="W131" t="str">
            <v>CSCC</v>
          </cell>
          <cell r="X131" t="str">
            <v>Bach</v>
          </cell>
        </row>
        <row r="132">
          <cell r="W132" t="str">
            <v>CSCI</v>
          </cell>
          <cell r="X132" t="str">
            <v>Bach</v>
          </cell>
        </row>
        <row r="133">
          <cell r="W133" t="str">
            <v>CSCP</v>
          </cell>
          <cell r="X133" t="str">
            <v>Bach</v>
          </cell>
        </row>
        <row r="134">
          <cell r="W134" t="str">
            <v>CSXX</v>
          </cell>
          <cell r="X134" t="str">
            <v>Bach</v>
          </cell>
        </row>
        <row r="135">
          <cell r="W135" t="str">
            <v>CT001</v>
          </cell>
          <cell r="X135" t="str">
            <v>Masters</v>
          </cell>
        </row>
        <row r="136">
          <cell r="W136" t="str">
            <v>CTRC</v>
          </cell>
          <cell r="X136" t="str">
            <v>Bach</v>
          </cell>
        </row>
        <row r="137">
          <cell r="W137" t="str">
            <v>CTRP</v>
          </cell>
          <cell r="X137" t="str">
            <v>Bach</v>
          </cell>
        </row>
        <row r="138">
          <cell r="W138" t="str">
            <v>CTRS</v>
          </cell>
          <cell r="X138" t="str">
            <v>Bach</v>
          </cell>
        </row>
        <row r="139">
          <cell r="W139" t="str">
            <v>CV001</v>
          </cell>
          <cell r="X139" t="str">
            <v>Bach</v>
          </cell>
        </row>
        <row r="140">
          <cell r="W140" t="str">
            <v>CVEP</v>
          </cell>
          <cell r="X140" t="str">
            <v>Bach</v>
          </cell>
        </row>
        <row r="141">
          <cell r="W141" t="str">
            <v>CVIL</v>
          </cell>
          <cell r="X141" t="str">
            <v>Bach</v>
          </cell>
        </row>
        <row r="142">
          <cell r="W142" t="str">
            <v>CVLE</v>
          </cell>
          <cell r="X142" t="str">
            <v>Bach</v>
          </cell>
        </row>
        <row r="143">
          <cell r="W143" t="str">
            <v>CVMN</v>
          </cell>
          <cell r="X143" t="str">
            <v>Bach</v>
          </cell>
        </row>
        <row r="144">
          <cell r="W144" t="str">
            <v>CVSP</v>
          </cell>
          <cell r="X144" t="str">
            <v>Bach</v>
          </cell>
        </row>
        <row r="145">
          <cell r="W145" t="str">
            <v>CVST</v>
          </cell>
          <cell r="X145" t="str">
            <v>Bach</v>
          </cell>
        </row>
        <row r="146">
          <cell r="W146" t="str">
            <v>CVTP</v>
          </cell>
          <cell r="X146" t="str">
            <v>Bach</v>
          </cell>
        </row>
        <row r="147">
          <cell r="W147" t="str">
            <v>CVXX</v>
          </cell>
          <cell r="X147" t="str">
            <v>Bach</v>
          </cell>
        </row>
        <row r="148">
          <cell r="W148" t="str">
            <v>CY001</v>
          </cell>
          <cell r="X148" t="str">
            <v>Bach</v>
          </cell>
        </row>
        <row r="149">
          <cell r="W149" t="str">
            <v>CY002</v>
          </cell>
          <cell r="X149" t="str">
            <v>Bach</v>
          </cell>
        </row>
        <row r="150">
          <cell r="W150" t="str">
            <v>CYCP</v>
          </cell>
          <cell r="X150" t="str">
            <v>Bach</v>
          </cell>
        </row>
        <row r="151">
          <cell r="W151" t="str">
            <v>DA001</v>
          </cell>
          <cell r="X151" t="str">
            <v>Bach</v>
          </cell>
        </row>
        <row r="152">
          <cell r="W152" t="str">
            <v>DA002</v>
          </cell>
          <cell r="X152" t="str">
            <v>Bach</v>
          </cell>
        </row>
        <row r="153">
          <cell r="W153" t="str">
            <v>DESI</v>
          </cell>
          <cell r="X153" t="str">
            <v>Bach</v>
          </cell>
        </row>
        <row r="154">
          <cell r="W154" t="str">
            <v>DESX</v>
          </cell>
          <cell r="X154" t="str">
            <v>Bach</v>
          </cell>
        </row>
        <row r="155">
          <cell r="W155" t="str">
            <v>DEXX</v>
          </cell>
          <cell r="X155" t="str">
            <v>Bach</v>
          </cell>
        </row>
        <row r="156">
          <cell r="W156" t="str">
            <v>DISP</v>
          </cell>
          <cell r="X156" t="str">
            <v>Bach</v>
          </cell>
        </row>
        <row r="157">
          <cell r="W157" t="str">
            <v>DS001</v>
          </cell>
          <cell r="X157" t="str">
            <v>Bach</v>
          </cell>
        </row>
        <row r="158">
          <cell r="W158" t="str">
            <v>DSIN</v>
          </cell>
          <cell r="X158" t="str">
            <v>Bach</v>
          </cell>
        </row>
        <row r="159">
          <cell r="W159" t="str">
            <v>DSIX</v>
          </cell>
          <cell r="X159" t="str">
            <v>Bach</v>
          </cell>
        </row>
        <row r="160">
          <cell r="W160" t="str">
            <v>DSXX</v>
          </cell>
          <cell r="X160" t="str">
            <v>Bach</v>
          </cell>
        </row>
        <row r="161">
          <cell r="W161" t="str">
            <v>EC001</v>
          </cell>
          <cell r="X161" t="str">
            <v>Bach</v>
          </cell>
        </row>
        <row r="162">
          <cell r="W162" t="str">
            <v>EC003</v>
          </cell>
          <cell r="X162" t="str">
            <v>Bach</v>
          </cell>
        </row>
        <row r="163">
          <cell r="W163" t="str">
            <v>ECED</v>
          </cell>
          <cell r="X163" t="str">
            <v>Bach</v>
          </cell>
        </row>
        <row r="164">
          <cell r="W164" t="str">
            <v>ECEP</v>
          </cell>
          <cell r="X164" t="str">
            <v>Bach</v>
          </cell>
        </row>
        <row r="165">
          <cell r="W165" t="str">
            <v>ECHE</v>
          </cell>
          <cell r="X165" t="str">
            <v>Bach</v>
          </cell>
        </row>
        <row r="166">
          <cell r="W166" t="str">
            <v>ECHP</v>
          </cell>
          <cell r="X166" t="str">
            <v>Bach</v>
          </cell>
        </row>
        <row r="167">
          <cell r="W167" t="str">
            <v>ECHX</v>
          </cell>
          <cell r="X167" t="str">
            <v>Bach</v>
          </cell>
        </row>
        <row r="168">
          <cell r="W168" t="str">
            <v>ECXX</v>
          </cell>
          <cell r="X168" t="str">
            <v>Bach</v>
          </cell>
        </row>
        <row r="169">
          <cell r="W169" t="str">
            <v>EE001</v>
          </cell>
          <cell r="X169" t="str">
            <v>Bach</v>
          </cell>
        </row>
        <row r="170">
          <cell r="W170" t="str">
            <v>EENG</v>
          </cell>
          <cell r="X170" t="str">
            <v>Bach</v>
          </cell>
        </row>
        <row r="171">
          <cell r="W171" t="str">
            <v>EETD</v>
          </cell>
          <cell r="X171" t="str">
            <v>Bach</v>
          </cell>
        </row>
        <row r="172">
          <cell r="W172" t="str">
            <v>EETL</v>
          </cell>
          <cell r="X172" t="str">
            <v>Bach</v>
          </cell>
        </row>
        <row r="173">
          <cell r="W173" t="str">
            <v>EETW</v>
          </cell>
          <cell r="X173" t="str">
            <v>Bach</v>
          </cell>
        </row>
        <row r="174">
          <cell r="W174" t="str">
            <v>EETY</v>
          </cell>
          <cell r="X174" t="str">
            <v>Bach</v>
          </cell>
        </row>
        <row r="175">
          <cell r="W175" t="str">
            <v>EF001</v>
          </cell>
          <cell r="X175" t="str">
            <v>Masters</v>
          </cell>
        </row>
        <row r="176">
          <cell r="W176" t="str">
            <v>EF002</v>
          </cell>
          <cell r="X176" t="str">
            <v>Masters</v>
          </cell>
        </row>
        <row r="177">
          <cell r="W177" t="str">
            <v>EF003</v>
          </cell>
          <cell r="X177" t="str">
            <v>PhD</v>
          </cell>
        </row>
        <row r="178">
          <cell r="W178" t="str">
            <v>EHAD</v>
          </cell>
          <cell r="X178" t="str">
            <v>Bach</v>
          </cell>
        </row>
        <row r="179">
          <cell r="W179" t="str">
            <v>EHEL</v>
          </cell>
          <cell r="X179" t="str">
            <v>Bach</v>
          </cell>
        </row>
        <row r="180">
          <cell r="W180" t="str">
            <v>EHEP</v>
          </cell>
          <cell r="X180" t="str">
            <v>Bach</v>
          </cell>
        </row>
        <row r="181">
          <cell r="W181" t="str">
            <v>EHEX</v>
          </cell>
          <cell r="X181" t="str">
            <v>Bach</v>
          </cell>
        </row>
        <row r="182">
          <cell r="W182" t="str">
            <v>EK001</v>
          </cell>
          <cell r="X182" t="str">
            <v>Masters</v>
          </cell>
        </row>
        <row r="183">
          <cell r="W183" t="str">
            <v>EK002</v>
          </cell>
          <cell r="X183" t="str">
            <v>Masters</v>
          </cell>
        </row>
        <row r="184">
          <cell r="W184" t="str">
            <v>ELAP</v>
          </cell>
          <cell r="X184" t="str">
            <v>Bach</v>
          </cell>
        </row>
        <row r="185">
          <cell r="W185" t="str">
            <v>ELAT</v>
          </cell>
          <cell r="X185" t="str">
            <v>Bach</v>
          </cell>
        </row>
        <row r="186">
          <cell r="W186" t="str">
            <v>ELCE</v>
          </cell>
          <cell r="X186" t="str">
            <v>Bach</v>
          </cell>
        </row>
        <row r="187">
          <cell r="W187" t="str">
            <v>ELCO</v>
          </cell>
          <cell r="X187" t="str">
            <v>Bach</v>
          </cell>
        </row>
        <row r="188">
          <cell r="W188" t="str">
            <v>ELTL</v>
          </cell>
          <cell r="X188" t="str">
            <v>Bach</v>
          </cell>
        </row>
        <row r="189">
          <cell r="W189" t="str">
            <v>ELXX</v>
          </cell>
          <cell r="X189" t="str">
            <v>Bach</v>
          </cell>
        </row>
        <row r="190">
          <cell r="W190" t="str">
            <v>EM001</v>
          </cell>
          <cell r="X190" t="str">
            <v>Masters</v>
          </cell>
        </row>
        <row r="191">
          <cell r="W191" t="str">
            <v>EM002</v>
          </cell>
          <cell r="X191" t="str">
            <v>Masters</v>
          </cell>
        </row>
        <row r="192">
          <cell r="W192" t="str">
            <v>EM003</v>
          </cell>
          <cell r="X192" t="str">
            <v>Masters</v>
          </cell>
        </row>
        <row r="193">
          <cell r="W193" t="str">
            <v>EM004</v>
          </cell>
          <cell r="X193" t="str">
            <v>Masters</v>
          </cell>
        </row>
        <row r="194">
          <cell r="W194" t="str">
            <v>ENVC</v>
          </cell>
          <cell r="X194" t="str">
            <v>Bach</v>
          </cell>
        </row>
        <row r="195">
          <cell r="W195" t="str">
            <v>ENVG</v>
          </cell>
          <cell r="X195" t="str">
            <v>Bach</v>
          </cell>
        </row>
        <row r="196">
          <cell r="W196" t="str">
            <v>ENVH</v>
          </cell>
          <cell r="X196" t="str">
            <v>Bach</v>
          </cell>
        </row>
        <row r="197">
          <cell r="W197" t="str">
            <v>ENVO</v>
          </cell>
          <cell r="X197" t="str">
            <v>Bach</v>
          </cell>
        </row>
        <row r="198">
          <cell r="W198" t="str">
            <v>ENVS</v>
          </cell>
          <cell r="X198" t="str">
            <v>Bach</v>
          </cell>
        </row>
        <row r="199">
          <cell r="W199" t="str">
            <v>ENVW</v>
          </cell>
          <cell r="X199" t="str">
            <v>Bach</v>
          </cell>
        </row>
        <row r="200">
          <cell r="W200" t="str">
            <v>ENVX</v>
          </cell>
          <cell r="X200" t="str">
            <v>Bach</v>
          </cell>
        </row>
        <row r="201">
          <cell r="W201" t="str">
            <v>EP001</v>
          </cell>
          <cell r="X201" t="str">
            <v>PhD</v>
          </cell>
        </row>
        <row r="202">
          <cell r="W202" t="str">
            <v>FA001</v>
          </cell>
          <cell r="X202" t="str">
            <v>Bach</v>
          </cell>
        </row>
        <row r="203">
          <cell r="W203" t="str">
            <v>FA002</v>
          </cell>
          <cell r="X203" t="str">
            <v>Bach</v>
          </cell>
        </row>
        <row r="204">
          <cell r="W204" t="str">
            <v>FADD</v>
          </cell>
          <cell r="X204" t="str">
            <v>Bach</v>
          </cell>
        </row>
        <row r="205">
          <cell r="W205" t="str">
            <v>FADG</v>
          </cell>
          <cell r="X205" t="str">
            <v>Bach</v>
          </cell>
        </row>
        <row r="206">
          <cell r="W206" t="str">
            <v>FADK</v>
          </cell>
          <cell r="X206" t="str">
            <v>Bach</v>
          </cell>
        </row>
        <row r="207">
          <cell r="W207" t="str">
            <v>FADS</v>
          </cell>
          <cell r="X207" t="str">
            <v>Bach</v>
          </cell>
        </row>
        <row r="208">
          <cell r="W208" t="str">
            <v>FADX</v>
          </cell>
          <cell r="X208" t="str">
            <v>Bach</v>
          </cell>
        </row>
        <row r="209">
          <cell r="W209" t="str">
            <v>FAXX</v>
          </cell>
          <cell r="X209" t="str">
            <v>Bach</v>
          </cell>
        </row>
        <row r="210">
          <cell r="W210" t="str">
            <v>FHSD</v>
          </cell>
          <cell r="X210" t="str">
            <v>Bach</v>
          </cell>
        </row>
        <row r="211">
          <cell r="W211" t="str">
            <v>FHSO</v>
          </cell>
          <cell r="X211" t="str">
            <v>Bach</v>
          </cell>
        </row>
        <row r="212">
          <cell r="W212" t="str">
            <v>FHSX</v>
          </cell>
          <cell r="X212" t="str">
            <v>Bach</v>
          </cell>
        </row>
        <row r="213">
          <cell r="W213" t="str">
            <v>FHXX</v>
          </cell>
          <cell r="X213" t="str">
            <v>Bach</v>
          </cell>
        </row>
        <row r="214">
          <cell r="W214" t="str">
            <v>FI001</v>
          </cell>
          <cell r="X214" t="str">
            <v>Masters</v>
          </cell>
        </row>
        <row r="215">
          <cell r="W215" t="str">
            <v>FMPF</v>
          </cell>
          <cell r="X215" t="str">
            <v>Bach</v>
          </cell>
        </row>
        <row r="216">
          <cell r="W216" t="str">
            <v>FMPM</v>
          </cell>
          <cell r="X216" t="str">
            <v>Bach</v>
          </cell>
        </row>
        <row r="217">
          <cell r="W217" t="str">
            <v>FMPS</v>
          </cell>
          <cell r="X217" t="str">
            <v>Bach</v>
          </cell>
        </row>
        <row r="218">
          <cell r="W218" t="str">
            <v>FMPX</v>
          </cell>
          <cell r="X218" t="str">
            <v>Bach</v>
          </cell>
        </row>
        <row r="219">
          <cell r="W219" t="str">
            <v>FMXX</v>
          </cell>
          <cell r="X219" t="str">
            <v>Bach</v>
          </cell>
        </row>
        <row r="220">
          <cell r="W220" t="str">
            <v>FN001</v>
          </cell>
          <cell r="X220" t="str">
            <v>Bach</v>
          </cell>
        </row>
        <row r="221">
          <cell r="W221" t="str">
            <v>FNCF</v>
          </cell>
          <cell r="X221" t="str">
            <v>Bach</v>
          </cell>
        </row>
        <row r="222">
          <cell r="W222" t="str">
            <v>FNCS</v>
          </cell>
          <cell r="X222" t="str">
            <v>Bach</v>
          </cell>
        </row>
        <row r="223">
          <cell r="W223" t="str">
            <v>FS001</v>
          </cell>
          <cell r="X223" t="str">
            <v>Masters</v>
          </cell>
        </row>
        <row r="224">
          <cell r="W224" t="str">
            <v>FSDD</v>
          </cell>
          <cell r="X224" t="str">
            <v>Bach</v>
          </cell>
        </row>
        <row r="225">
          <cell r="W225" t="str">
            <v>FSDM</v>
          </cell>
          <cell r="X225" t="str">
            <v>Bach</v>
          </cell>
        </row>
        <row r="226">
          <cell r="W226" t="str">
            <v>FSDS</v>
          </cell>
          <cell r="X226" t="str">
            <v>Bach</v>
          </cell>
        </row>
        <row r="227">
          <cell r="W227" t="str">
            <v>FSDX</v>
          </cell>
          <cell r="X227" t="str">
            <v>Bach</v>
          </cell>
        </row>
        <row r="228">
          <cell r="W228" t="str">
            <v>FSMC</v>
          </cell>
          <cell r="X228" t="str">
            <v>Bach</v>
          </cell>
        </row>
        <row r="229">
          <cell r="W229" t="str">
            <v>FSMR</v>
          </cell>
          <cell r="X229" t="str">
            <v>Bach</v>
          </cell>
        </row>
        <row r="230">
          <cell r="W230" t="str">
            <v>FSMS</v>
          </cell>
          <cell r="X230" t="str">
            <v>Bach</v>
          </cell>
        </row>
        <row r="231">
          <cell r="W231" t="str">
            <v>FSNN</v>
          </cell>
          <cell r="X231" t="str">
            <v>Bach</v>
          </cell>
        </row>
        <row r="232">
          <cell r="W232" t="str">
            <v>FSRM</v>
          </cell>
          <cell r="X232" t="str">
            <v>Bach</v>
          </cell>
        </row>
        <row r="233">
          <cell r="W233" t="str">
            <v>GADN</v>
          </cell>
          <cell r="X233" t="str">
            <v>Bach</v>
          </cell>
        </row>
        <row r="234">
          <cell r="W234" t="str">
            <v>GC001</v>
          </cell>
          <cell r="X234" t="str">
            <v>Bach</v>
          </cell>
        </row>
        <row r="235">
          <cell r="W235" t="str">
            <v>GCAC</v>
          </cell>
          <cell r="X235" t="str">
            <v>Masters</v>
          </cell>
        </row>
        <row r="236">
          <cell r="W236" t="str">
            <v>GCAP</v>
          </cell>
          <cell r="X236" t="str">
            <v>Masters</v>
          </cell>
        </row>
        <row r="237">
          <cell r="W237" t="str">
            <v>GCDC</v>
          </cell>
          <cell r="X237" t="str">
            <v>PhD</v>
          </cell>
        </row>
        <row r="238">
          <cell r="W238" t="str">
            <v>GCDP</v>
          </cell>
          <cell r="X238" t="str">
            <v>PhD</v>
          </cell>
        </row>
        <row r="239">
          <cell r="W239" t="str">
            <v>GCMD</v>
          </cell>
          <cell r="X239" t="str">
            <v>Bach</v>
          </cell>
        </row>
        <row r="240">
          <cell r="W240" t="str">
            <v>GE001</v>
          </cell>
          <cell r="X240" t="str">
            <v>Bach</v>
          </cell>
        </row>
        <row r="241">
          <cell r="W241" t="str">
            <v>GEAP</v>
          </cell>
          <cell r="X241" t="str">
            <v>Masters</v>
          </cell>
        </row>
        <row r="242">
          <cell r="W242" t="str">
            <v>GEAS</v>
          </cell>
          <cell r="X242" t="str">
            <v>Masters</v>
          </cell>
        </row>
        <row r="243">
          <cell r="W243" t="str">
            <v>GEOG</v>
          </cell>
          <cell r="X243" t="str">
            <v>Bach</v>
          </cell>
        </row>
        <row r="244">
          <cell r="W244" t="str">
            <v>GEOX</v>
          </cell>
          <cell r="X244" t="str">
            <v>Bach</v>
          </cell>
        </row>
        <row r="245">
          <cell r="W245" t="str">
            <v>GEXX</v>
          </cell>
          <cell r="X245" t="str">
            <v>Bach</v>
          </cell>
        </row>
        <row r="246">
          <cell r="W246" t="str">
            <v>GGAN</v>
          </cell>
          <cell r="X246" t="str">
            <v>Bach</v>
          </cell>
        </row>
        <row r="247">
          <cell r="W247" t="str">
            <v>GHDC</v>
          </cell>
          <cell r="X247" t="str">
            <v>PhD</v>
          </cell>
        </row>
        <row r="248">
          <cell r="W248" t="str">
            <v>GHEN</v>
          </cell>
          <cell r="X248" t="str">
            <v>Masters</v>
          </cell>
        </row>
        <row r="249">
          <cell r="W249" t="str">
            <v>GHEP</v>
          </cell>
          <cell r="X249" t="str">
            <v>Masters</v>
          </cell>
        </row>
        <row r="250">
          <cell r="W250" t="str">
            <v>GHSC</v>
          </cell>
          <cell r="X250" t="str">
            <v>Masters</v>
          </cell>
        </row>
        <row r="251">
          <cell r="W251" t="str">
            <v>GISP</v>
          </cell>
          <cell r="X251" t="str">
            <v>Masters</v>
          </cell>
        </row>
        <row r="252">
          <cell r="W252" t="str">
            <v>GISS</v>
          </cell>
          <cell r="X252" t="str">
            <v>Masters</v>
          </cell>
        </row>
        <row r="253">
          <cell r="W253" t="str">
            <v>GLDC</v>
          </cell>
          <cell r="X253" t="str">
            <v>PhD</v>
          </cell>
        </row>
        <row r="254">
          <cell r="W254" t="str">
            <v>GLEN</v>
          </cell>
          <cell r="X254" t="str">
            <v>Masters</v>
          </cell>
        </row>
        <row r="255">
          <cell r="W255" t="str">
            <v>GLEP</v>
          </cell>
          <cell r="X255" t="str">
            <v>Masters</v>
          </cell>
        </row>
        <row r="256">
          <cell r="W256" t="str">
            <v>GLSC</v>
          </cell>
          <cell r="X256" t="str">
            <v>Masters</v>
          </cell>
        </row>
        <row r="257">
          <cell r="W257" t="str">
            <v>GLSP</v>
          </cell>
          <cell r="X257" t="str">
            <v>Masters</v>
          </cell>
        </row>
        <row r="258">
          <cell r="W258" t="str">
            <v>GMDC</v>
          </cell>
          <cell r="X258" t="str">
            <v>PhD</v>
          </cell>
        </row>
        <row r="259">
          <cell r="W259" t="str">
            <v>GMEN</v>
          </cell>
          <cell r="X259" t="str">
            <v>Masters</v>
          </cell>
        </row>
        <row r="260">
          <cell r="W260" t="str">
            <v>GMEP</v>
          </cell>
          <cell r="X260" t="str">
            <v>Masters</v>
          </cell>
        </row>
        <row r="261">
          <cell r="W261" t="str">
            <v>GMSC</v>
          </cell>
          <cell r="X261" t="str">
            <v>Masters</v>
          </cell>
        </row>
        <row r="262">
          <cell r="W262" t="str">
            <v>GMSP</v>
          </cell>
          <cell r="X262" t="str">
            <v>Masters</v>
          </cell>
        </row>
        <row r="263">
          <cell r="W263" t="str">
            <v>GNEN</v>
          </cell>
          <cell r="X263" t="str">
            <v>Masters</v>
          </cell>
        </row>
        <row r="264">
          <cell r="W264" t="str">
            <v>GNEP</v>
          </cell>
          <cell r="X264" t="str">
            <v>Masters</v>
          </cell>
        </row>
        <row r="265">
          <cell r="W265" t="str">
            <v>GNSC</v>
          </cell>
          <cell r="X265" t="str">
            <v>Masters</v>
          </cell>
        </row>
        <row r="266">
          <cell r="W266" t="str">
            <v>GPPC</v>
          </cell>
          <cell r="X266" t="str">
            <v>Masters</v>
          </cell>
        </row>
        <row r="267">
          <cell r="W267" t="str">
            <v>GRDS</v>
          </cell>
          <cell r="X267" t="str">
            <v>Bach</v>
          </cell>
        </row>
        <row r="268">
          <cell r="W268" t="str">
            <v>GSPA</v>
          </cell>
          <cell r="X268" t="str">
            <v>Masters</v>
          </cell>
        </row>
        <row r="269">
          <cell r="W269" t="str">
            <v>GSPP</v>
          </cell>
          <cell r="X269" t="str">
            <v>Masters</v>
          </cell>
        </row>
        <row r="270">
          <cell r="W270" t="str">
            <v>GVDC</v>
          </cell>
          <cell r="X270" t="str">
            <v>PhD</v>
          </cell>
        </row>
        <row r="271">
          <cell r="W271" t="str">
            <v>GVEN</v>
          </cell>
          <cell r="X271" t="str">
            <v>Masters</v>
          </cell>
        </row>
        <row r="272">
          <cell r="W272" t="str">
            <v>GVEP</v>
          </cell>
          <cell r="X272" t="str">
            <v>Masters</v>
          </cell>
        </row>
        <row r="273">
          <cell r="W273" t="str">
            <v>GVSC</v>
          </cell>
          <cell r="X273" t="str">
            <v>Masters</v>
          </cell>
        </row>
        <row r="274">
          <cell r="W274" t="str">
            <v>HI001</v>
          </cell>
          <cell r="X274" t="str">
            <v>Bach</v>
          </cell>
        </row>
        <row r="275">
          <cell r="W275" t="str">
            <v>HIMP</v>
          </cell>
          <cell r="X275" t="str">
            <v>Bach</v>
          </cell>
        </row>
        <row r="276">
          <cell r="W276" t="str">
            <v>HS001</v>
          </cell>
          <cell r="X276" t="str">
            <v>Bach</v>
          </cell>
        </row>
        <row r="277">
          <cell r="W277" t="str">
            <v>HSMP</v>
          </cell>
          <cell r="X277" t="str">
            <v>Bach</v>
          </cell>
        </row>
        <row r="278">
          <cell r="W278" t="str">
            <v>HT001</v>
          </cell>
          <cell r="X278" t="str">
            <v>Bach</v>
          </cell>
        </row>
        <row r="279">
          <cell r="W279" t="str">
            <v>HTMD</v>
          </cell>
          <cell r="X279" t="str">
            <v>Bach</v>
          </cell>
        </row>
        <row r="280">
          <cell r="W280" t="str">
            <v>HTMG</v>
          </cell>
          <cell r="X280" t="str">
            <v>Bach</v>
          </cell>
        </row>
        <row r="281">
          <cell r="W281" t="str">
            <v>IC001</v>
          </cell>
          <cell r="X281" t="str">
            <v>Bach</v>
          </cell>
        </row>
        <row r="282">
          <cell r="W282" t="str">
            <v>ICON</v>
          </cell>
          <cell r="X282" t="str">
            <v>Bach</v>
          </cell>
        </row>
        <row r="283">
          <cell r="W283" t="str">
            <v>ICOX</v>
          </cell>
          <cell r="X283" t="str">
            <v>Bach</v>
          </cell>
        </row>
        <row r="284">
          <cell r="W284" t="str">
            <v>ICXX</v>
          </cell>
          <cell r="X284" t="str">
            <v>Bach</v>
          </cell>
        </row>
        <row r="285">
          <cell r="W285" t="str">
            <v>ID001</v>
          </cell>
          <cell r="X285" t="str">
            <v>Bach</v>
          </cell>
        </row>
        <row r="286">
          <cell r="W286" t="str">
            <v>IDSN</v>
          </cell>
          <cell r="X286" t="str">
            <v>Bach</v>
          </cell>
        </row>
        <row r="287">
          <cell r="W287" t="str">
            <v>IE001</v>
          </cell>
          <cell r="X287" t="str">
            <v>Bach</v>
          </cell>
        </row>
        <row r="288">
          <cell r="W288" t="str">
            <v>IEAP</v>
          </cell>
          <cell r="X288" t="str">
            <v>Bach</v>
          </cell>
        </row>
        <row r="289">
          <cell r="W289" t="str">
            <v>IEAT</v>
          </cell>
          <cell r="X289" t="str">
            <v>Bach</v>
          </cell>
        </row>
        <row r="290">
          <cell r="W290" t="str">
            <v>IEDE</v>
          </cell>
          <cell r="X290" t="str">
            <v>Bach</v>
          </cell>
        </row>
        <row r="291">
          <cell r="W291" t="str">
            <v>IEME</v>
          </cell>
          <cell r="X291" t="str">
            <v>Bach</v>
          </cell>
        </row>
        <row r="292">
          <cell r="W292" t="str">
            <v>IEMS</v>
          </cell>
          <cell r="X292" t="str">
            <v>Bach</v>
          </cell>
        </row>
        <row r="293">
          <cell r="W293" t="str">
            <v>IENG</v>
          </cell>
          <cell r="X293" t="str">
            <v>Bach</v>
          </cell>
        </row>
        <row r="294">
          <cell r="W294" t="str">
            <v>IETE</v>
          </cell>
          <cell r="X294" t="str">
            <v>Bach</v>
          </cell>
        </row>
        <row r="295">
          <cell r="W295" t="str">
            <v>IIND</v>
          </cell>
          <cell r="X295" t="str">
            <v>Bach</v>
          </cell>
        </row>
        <row r="296">
          <cell r="W296" t="str">
            <v>IINX</v>
          </cell>
          <cell r="X296" t="str">
            <v>Bach</v>
          </cell>
        </row>
        <row r="297">
          <cell r="W297" t="str">
            <v>IIXX</v>
          </cell>
          <cell r="X297" t="str">
            <v>Bach</v>
          </cell>
        </row>
        <row r="298">
          <cell r="W298" t="str">
            <v>IM001</v>
          </cell>
          <cell r="X298" t="str">
            <v>Bach</v>
          </cell>
        </row>
        <row r="299">
          <cell r="W299" t="str">
            <v>IM002</v>
          </cell>
          <cell r="X299" t="str">
            <v>Bach</v>
          </cell>
        </row>
        <row r="300">
          <cell r="W300" t="str">
            <v>IM003</v>
          </cell>
          <cell r="X300" t="str">
            <v>Bach</v>
          </cell>
        </row>
        <row r="301">
          <cell r="W301" t="str">
            <v>INEN</v>
          </cell>
          <cell r="X301" t="str">
            <v>Bach</v>
          </cell>
        </row>
        <row r="302">
          <cell r="W302" t="str">
            <v>IP001</v>
          </cell>
          <cell r="X302" t="str">
            <v>PhD</v>
          </cell>
        </row>
        <row r="303">
          <cell r="W303" t="str">
            <v>IQ017</v>
          </cell>
          <cell r="X303" t="str">
            <v>Bach</v>
          </cell>
        </row>
        <row r="304">
          <cell r="W304" t="str">
            <v>IT001</v>
          </cell>
          <cell r="X304" t="str">
            <v>Bach</v>
          </cell>
        </row>
        <row r="305">
          <cell r="W305" t="str">
            <v>IT002</v>
          </cell>
          <cell r="X305" t="str">
            <v>Bach</v>
          </cell>
        </row>
        <row r="306">
          <cell r="W306" t="str">
            <v>IT003</v>
          </cell>
          <cell r="X306" t="str">
            <v>Bach</v>
          </cell>
        </row>
        <row r="307">
          <cell r="W307" t="str">
            <v>IT004</v>
          </cell>
          <cell r="X307" t="str">
            <v>Bach</v>
          </cell>
        </row>
        <row r="308">
          <cell r="W308" t="str">
            <v>IT005</v>
          </cell>
          <cell r="X308" t="str">
            <v>Bach</v>
          </cell>
        </row>
        <row r="309">
          <cell r="W309" t="str">
            <v>IT006</v>
          </cell>
          <cell r="X309" t="str">
            <v>Bach</v>
          </cell>
        </row>
        <row r="310">
          <cell r="W310" t="str">
            <v>IT007</v>
          </cell>
          <cell r="X310" t="str">
            <v>Bach</v>
          </cell>
        </row>
        <row r="311">
          <cell r="W311" t="str">
            <v>IT008</v>
          </cell>
          <cell r="X311" t="str">
            <v>Bach</v>
          </cell>
        </row>
        <row r="312">
          <cell r="W312" t="str">
            <v>IT009</v>
          </cell>
          <cell r="X312" t="str">
            <v>Bach</v>
          </cell>
        </row>
        <row r="313">
          <cell r="W313" t="str">
            <v>IT010</v>
          </cell>
          <cell r="X313" t="str">
            <v>Bach</v>
          </cell>
        </row>
        <row r="314">
          <cell r="W314" t="str">
            <v>IT011</v>
          </cell>
          <cell r="X314" t="str">
            <v>Bach</v>
          </cell>
        </row>
        <row r="315">
          <cell r="W315" t="str">
            <v>IT012</v>
          </cell>
          <cell r="X315" t="str">
            <v>Bach</v>
          </cell>
        </row>
        <row r="316">
          <cell r="W316" t="str">
            <v>IT013</v>
          </cell>
          <cell r="X316" t="str">
            <v>Bach</v>
          </cell>
        </row>
        <row r="317">
          <cell r="W317" t="str">
            <v>IT014</v>
          </cell>
          <cell r="X317" t="str">
            <v>Bach</v>
          </cell>
        </row>
        <row r="318">
          <cell r="W318" t="str">
            <v>ITCP</v>
          </cell>
          <cell r="X318" t="str">
            <v>Bach</v>
          </cell>
        </row>
        <row r="319">
          <cell r="W319" t="str">
            <v>ITIP</v>
          </cell>
          <cell r="X319" t="str">
            <v>Bach</v>
          </cell>
        </row>
        <row r="320">
          <cell r="W320" t="str">
            <v>ITMC</v>
          </cell>
          <cell r="X320" t="str">
            <v>Bach</v>
          </cell>
        </row>
        <row r="321">
          <cell r="W321" t="str">
            <v>ITMD</v>
          </cell>
          <cell r="X321" t="str">
            <v>Bach</v>
          </cell>
        </row>
        <row r="322">
          <cell r="W322" t="str">
            <v>ITMI</v>
          </cell>
          <cell r="X322" t="str">
            <v>Bach</v>
          </cell>
        </row>
        <row r="323">
          <cell r="W323" t="str">
            <v>ITMM</v>
          </cell>
          <cell r="X323" t="str">
            <v>Bach</v>
          </cell>
        </row>
        <row r="324">
          <cell r="W324" t="str">
            <v>ITMP</v>
          </cell>
          <cell r="X324" t="str">
            <v>Bach</v>
          </cell>
        </row>
        <row r="325">
          <cell r="W325" t="str">
            <v>ITMS</v>
          </cell>
          <cell r="X325" t="str">
            <v>Bach</v>
          </cell>
        </row>
        <row r="326">
          <cell r="W326" t="str">
            <v>ITMT</v>
          </cell>
          <cell r="X326" t="str">
            <v>Bach</v>
          </cell>
        </row>
        <row r="327">
          <cell r="W327" t="str">
            <v>ITMW</v>
          </cell>
          <cell r="X327" t="str">
            <v>Bach</v>
          </cell>
        </row>
        <row r="328">
          <cell r="W328" t="str">
            <v>ITMX</v>
          </cell>
          <cell r="X328" t="str">
            <v>Bach</v>
          </cell>
        </row>
        <row r="329">
          <cell r="W329" t="str">
            <v>ITSP</v>
          </cell>
          <cell r="X329" t="str">
            <v>Bach</v>
          </cell>
        </row>
        <row r="330">
          <cell r="W330" t="str">
            <v>ITTP</v>
          </cell>
          <cell r="X330" t="str">
            <v>Bach</v>
          </cell>
        </row>
        <row r="331">
          <cell r="W331" t="str">
            <v>JLMD</v>
          </cell>
          <cell r="X331" t="str">
            <v>Bach</v>
          </cell>
        </row>
        <row r="332">
          <cell r="W332" t="str">
            <v>JLXX</v>
          </cell>
          <cell r="X332" t="str">
            <v>Bach</v>
          </cell>
        </row>
        <row r="333">
          <cell r="W333" t="str">
            <v>JN001</v>
          </cell>
          <cell r="X333" t="str">
            <v>Masters</v>
          </cell>
        </row>
        <row r="334">
          <cell r="W334" t="str">
            <v>JO001</v>
          </cell>
          <cell r="X334" t="str">
            <v>Bach</v>
          </cell>
        </row>
        <row r="335">
          <cell r="W335" t="str">
            <v>JO002</v>
          </cell>
          <cell r="X335" t="str">
            <v>Bach</v>
          </cell>
        </row>
        <row r="336">
          <cell r="W336" t="str">
            <v>JOUB</v>
          </cell>
          <cell r="X336" t="str">
            <v>Bach</v>
          </cell>
        </row>
        <row r="337">
          <cell r="W337" t="str">
            <v>JOUC</v>
          </cell>
          <cell r="X337" t="str">
            <v>Bach</v>
          </cell>
        </row>
        <row r="338">
          <cell r="W338" t="str">
            <v>JOUD</v>
          </cell>
          <cell r="X338" t="str">
            <v>Bach</v>
          </cell>
        </row>
        <row r="339">
          <cell r="W339" t="str">
            <v>JOUM</v>
          </cell>
          <cell r="X339" t="str">
            <v>Bach</v>
          </cell>
        </row>
        <row r="340">
          <cell r="W340" t="str">
            <v>JOUN</v>
          </cell>
          <cell r="X340" t="str">
            <v>Bach</v>
          </cell>
        </row>
        <row r="341">
          <cell r="W341" t="str">
            <v>JOUR</v>
          </cell>
          <cell r="X341" t="str">
            <v>Bach</v>
          </cell>
        </row>
        <row r="342">
          <cell r="W342" t="str">
            <v>JOUW</v>
          </cell>
          <cell r="X342" t="str">
            <v>Bach</v>
          </cell>
        </row>
        <row r="343">
          <cell r="W343" t="str">
            <v>JOUX</v>
          </cell>
          <cell r="X343" t="str">
            <v>Bach</v>
          </cell>
        </row>
        <row r="344">
          <cell r="W344" t="str">
            <v>JOUZ</v>
          </cell>
          <cell r="X344" t="str">
            <v>Bach</v>
          </cell>
        </row>
        <row r="345">
          <cell r="W345" t="str">
            <v>JOXX</v>
          </cell>
          <cell r="X345" t="str">
            <v>Bach</v>
          </cell>
        </row>
        <row r="346">
          <cell r="W346" t="str">
            <v>JRNB</v>
          </cell>
          <cell r="X346" t="str">
            <v>Bach</v>
          </cell>
        </row>
        <row r="347">
          <cell r="W347" t="str">
            <v>JRND</v>
          </cell>
          <cell r="X347" t="str">
            <v>Bach</v>
          </cell>
        </row>
        <row r="348">
          <cell r="W348" t="str">
            <v>JRNL</v>
          </cell>
          <cell r="X348" t="str">
            <v>Bach</v>
          </cell>
        </row>
        <row r="349">
          <cell r="W349" t="str">
            <v>JRNM</v>
          </cell>
          <cell r="X349" t="str">
            <v>Bach</v>
          </cell>
        </row>
        <row r="350">
          <cell r="W350" t="str">
            <v>JRNN</v>
          </cell>
          <cell r="X350" t="str">
            <v>Bach</v>
          </cell>
        </row>
        <row r="351">
          <cell r="W351" t="str">
            <v>JRNX</v>
          </cell>
          <cell r="X351" t="str">
            <v>Bach</v>
          </cell>
        </row>
        <row r="352">
          <cell r="W352" t="str">
            <v>JRXX</v>
          </cell>
          <cell r="X352" t="str">
            <v>Bach</v>
          </cell>
        </row>
        <row r="353">
          <cell r="W353" t="str">
            <v>JU001</v>
          </cell>
          <cell r="X353" t="str">
            <v>Bach</v>
          </cell>
        </row>
        <row r="354">
          <cell r="W354" t="str">
            <v>JUSP</v>
          </cell>
          <cell r="X354" t="str">
            <v>Bach</v>
          </cell>
        </row>
        <row r="355">
          <cell r="W355" t="str">
            <v>LARC</v>
          </cell>
          <cell r="X355" t="str">
            <v>Bach</v>
          </cell>
        </row>
        <row r="356">
          <cell r="W356" t="str">
            <v>LBSC</v>
          </cell>
          <cell r="X356" t="str">
            <v>Bach</v>
          </cell>
        </row>
        <row r="357">
          <cell r="W357" t="str">
            <v>LBSS</v>
          </cell>
          <cell r="X357" t="str">
            <v>Bach</v>
          </cell>
        </row>
        <row r="358">
          <cell r="W358" t="str">
            <v>LERN</v>
          </cell>
          <cell r="X358" t="str">
            <v>Bach</v>
          </cell>
        </row>
        <row r="359">
          <cell r="W359" t="str">
            <v>LERP</v>
          </cell>
          <cell r="X359" t="str">
            <v>Bach</v>
          </cell>
        </row>
        <row r="360">
          <cell r="W360" t="str">
            <v>LEXX</v>
          </cell>
          <cell r="X360" t="str">
            <v>Bach</v>
          </cell>
        </row>
        <row r="361">
          <cell r="W361" t="str">
            <v>LM001</v>
          </cell>
          <cell r="X361" t="str">
            <v>Masters</v>
          </cell>
        </row>
        <row r="362">
          <cell r="W362" t="str">
            <v>LNDS</v>
          </cell>
          <cell r="X362" t="str">
            <v>Bach</v>
          </cell>
        </row>
        <row r="363">
          <cell r="W363" t="str">
            <v>LSAC</v>
          </cell>
          <cell r="X363" t="str">
            <v>Bach</v>
          </cell>
        </row>
        <row r="364">
          <cell r="W364" t="str">
            <v>LSAP</v>
          </cell>
          <cell r="X364" t="str">
            <v>Bach</v>
          </cell>
        </row>
        <row r="365">
          <cell r="W365" t="str">
            <v>LSCN</v>
          </cell>
          <cell r="X365" t="str">
            <v>Bach</v>
          </cell>
        </row>
        <row r="366">
          <cell r="W366" t="str">
            <v>MB001</v>
          </cell>
          <cell r="X366" t="str">
            <v>Masters</v>
          </cell>
        </row>
        <row r="367">
          <cell r="W367" t="str">
            <v>MB002</v>
          </cell>
          <cell r="X367" t="str">
            <v>Masters</v>
          </cell>
        </row>
        <row r="368">
          <cell r="W368" t="str">
            <v>MD001</v>
          </cell>
          <cell r="X368" t="str">
            <v>Masters</v>
          </cell>
        </row>
        <row r="369">
          <cell r="W369" t="str">
            <v>ME001</v>
          </cell>
          <cell r="X369" t="str">
            <v>Bach</v>
          </cell>
        </row>
        <row r="370">
          <cell r="W370" t="str">
            <v>MEAH</v>
          </cell>
          <cell r="X370" t="str">
            <v>Bach</v>
          </cell>
        </row>
        <row r="371">
          <cell r="W371" t="str">
            <v>MEAP</v>
          </cell>
          <cell r="X371" t="str">
            <v>Bach</v>
          </cell>
        </row>
        <row r="372">
          <cell r="W372" t="str">
            <v>MECE</v>
          </cell>
          <cell r="X372" t="str">
            <v>Bach</v>
          </cell>
        </row>
        <row r="373">
          <cell r="W373" t="str">
            <v>MECH</v>
          </cell>
          <cell r="X373" t="str">
            <v>Bach</v>
          </cell>
        </row>
        <row r="374">
          <cell r="W374" t="str">
            <v>MEXX</v>
          </cell>
          <cell r="X374" t="str">
            <v>Bach</v>
          </cell>
        </row>
        <row r="375">
          <cell r="W375" t="str">
            <v>MHNG</v>
          </cell>
          <cell r="X375" t="str">
            <v>Bach</v>
          </cell>
        </row>
        <row r="376">
          <cell r="W376" t="str">
            <v>MHNX</v>
          </cell>
          <cell r="X376" t="str">
            <v>Bach</v>
          </cell>
        </row>
        <row r="377">
          <cell r="W377" t="str">
            <v>MIDP</v>
          </cell>
          <cell r="X377" t="str">
            <v>Bach</v>
          </cell>
        </row>
        <row r="378">
          <cell r="W378" t="str">
            <v>MM001</v>
          </cell>
          <cell r="X378" t="str">
            <v>Masters</v>
          </cell>
        </row>
        <row r="379">
          <cell r="W379" t="str">
            <v>MM002</v>
          </cell>
          <cell r="X379" t="str">
            <v>Masters</v>
          </cell>
        </row>
        <row r="380">
          <cell r="W380" t="str">
            <v>MM003</v>
          </cell>
          <cell r="X380" t="str">
            <v>Masters</v>
          </cell>
        </row>
        <row r="381">
          <cell r="W381" t="str">
            <v>MM004</v>
          </cell>
          <cell r="X381" t="str">
            <v>Masters</v>
          </cell>
        </row>
        <row r="382">
          <cell r="W382" t="str">
            <v>MMEC</v>
          </cell>
          <cell r="X382" t="str">
            <v>Bach</v>
          </cell>
        </row>
        <row r="383">
          <cell r="W383" t="str">
            <v>MMXX</v>
          </cell>
          <cell r="X383" t="str">
            <v>Bach</v>
          </cell>
        </row>
        <row r="384">
          <cell r="W384" t="str">
            <v>MN001</v>
          </cell>
          <cell r="X384" t="str">
            <v>Masters</v>
          </cell>
        </row>
        <row r="385">
          <cell r="W385" t="str">
            <v>MN002</v>
          </cell>
          <cell r="X385" t="str">
            <v>Masters</v>
          </cell>
        </row>
        <row r="386">
          <cell r="W386" t="str">
            <v>MP001</v>
          </cell>
          <cell r="X386" t="str">
            <v>PhD</v>
          </cell>
        </row>
        <row r="387">
          <cell r="W387" t="str">
            <v>MS001</v>
          </cell>
          <cell r="X387" t="str">
            <v>Masters</v>
          </cell>
        </row>
        <row r="388">
          <cell r="W388" t="str">
            <v>MT001</v>
          </cell>
          <cell r="X388" t="str">
            <v>Masters</v>
          </cell>
        </row>
        <row r="389">
          <cell r="W389" t="str">
            <v>MTLY</v>
          </cell>
          <cell r="X389" t="str">
            <v>Bach</v>
          </cell>
        </row>
        <row r="390">
          <cell r="W390" t="str">
            <v>MW001</v>
          </cell>
          <cell r="X390" t="str">
            <v>Bach</v>
          </cell>
        </row>
        <row r="391">
          <cell r="W391" t="str">
            <v>MW002</v>
          </cell>
          <cell r="X391" t="str">
            <v>Bach</v>
          </cell>
        </row>
        <row r="392">
          <cell r="W392" t="str">
            <v>MW003</v>
          </cell>
          <cell r="X392" t="str">
            <v>Bach</v>
          </cell>
        </row>
        <row r="393">
          <cell r="W393" t="str">
            <v>MWFP</v>
          </cell>
          <cell r="X393" t="str">
            <v>Bach</v>
          </cell>
        </row>
        <row r="394">
          <cell r="W394" t="str">
            <v>NC001</v>
          </cell>
          <cell r="X394" t="str">
            <v>Masters</v>
          </cell>
        </row>
        <row r="395">
          <cell r="W395" t="str">
            <v>NCFC</v>
          </cell>
          <cell r="X395" t="str">
            <v>Bach</v>
          </cell>
        </row>
        <row r="396">
          <cell r="W396" t="str">
            <v>NCFF</v>
          </cell>
          <cell r="X396" t="str">
            <v>Bach</v>
          </cell>
        </row>
        <row r="397">
          <cell r="W397" t="str">
            <v>NCFN</v>
          </cell>
          <cell r="X397" t="str">
            <v>Bach</v>
          </cell>
        </row>
        <row r="398">
          <cell r="W398" t="str">
            <v>NCFS</v>
          </cell>
          <cell r="X398" t="str">
            <v>Bach</v>
          </cell>
        </row>
        <row r="399">
          <cell r="W399" t="str">
            <v>NCFX</v>
          </cell>
          <cell r="X399" t="str">
            <v>Bach</v>
          </cell>
        </row>
        <row r="400">
          <cell r="W400" t="str">
            <v>NCXX</v>
          </cell>
          <cell r="X400" t="str">
            <v>Bach</v>
          </cell>
        </row>
        <row r="401">
          <cell r="W401" t="str">
            <v>NM001</v>
          </cell>
          <cell r="X401" t="str">
            <v>Masters</v>
          </cell>
        </row>
        <row r="402">
          <cell r="W402" t="str">
            <v>NM002</v>
          </cell>
          <cell r="X402" t="str">
            <v>Masters</v>
          </cell>
        </row>
        <row r="403">
          <cell r="W403" t="str">
            <v>NM003</v>
          </cell>
          <cell r="X403" t="str">
            <v>Masters</v>
          </cell>
        </row>
        <row r="404">
          <cell r="W404" t="str">
            <v>NPNC</v>
          </cell>
          <cell r="X404" t="str">
            <v>Bach</v>
          </cell>
        </row>
        <row r="405">
          <cell r="W405" t="str">
            <v>NPNP</v>
          </cell>
          <cell r="X405" t="str">
            <v>Bach</v>
          </cell>
        </row>
        <row r="406">
          <cell r="W406" t="str">
            <v>NPRB</v>
          </cell>
          <cell r="X406" t="str">
            <v>Bach</v>
          </cell>
        </row>
        <row r="407">
          <cell r="W407" t="str">
            <v>NPRP</v>
          </cell>
          <cell r="X407" t="str">
            <v>Bach</v>
          </cell>
        </row>
        <row r="408">
          <cell r="W408" t="str">
            <v>NRSE</v>
          </cell>
          <cell r="X408" t="str">
            <v>Bach</v>
          </cell>
        </row>
        <row r="409">
          <cell r="W409" t="str">
            <v>NU001</v>
          </cell>
          <cell r="X409" t="str">
            <v>Bach</v>
          </cell>
        </row>
        <row r="410">
          <cell r="W410" t="str">
            <v>NU002</v>
          </cell>
          <cell r="X410" t="str">
            <v>Bach</v>
          </cell>
        </row>
        <row r="411">
          <cell r="W411" t="str">
            <v>NU003</v>
          </cell>
          <cell r="X411" t="str">
            <v>Bach</v>
          </cell>
        </row>
        <row r="412">
          <cell r="W412" t="str">
            <v>NU004</v>
          </cell>
          <cell r="X412" t="str">
            <v>Bach</v>
          </cell>
        </row>
        <row r="413">
          <cell r="W413" t="str">
            <v>NU005</v>
          </cell>
          <cell r="X413" t="str">
            <v>Bach</v>
          </cell>
        </row>
        <row r="414">
          <cell r="W414" t="str">
            <v>NU006</v>
          </cell>
          <cell r="X414" t="str">
            <v>Bach</v>
          </cell>
        </row>
        <row r="415">
          <cell r="W415" t="str">
            <v>NU007</v>
          </cell>
          <cell r="X415" t="str">
            <v>Bach</v>
          </cell>
        </row>
        <row r="416">
          <cell r="W416" t="str">
            <v>NU008</v>
          </cell>
          <cell r="X416" t="str">
            <v>Bach</v>
          </cell>
        </row>
        <row r="417">
          <cell r="W417" t="str">
            <v>NU009</v>
          </cell>
          <cell r="X417" t="str">
            <v>Bach</v>
          </cell>
        </row>
        <row r="418">
          <cell r="W418" t="str">
            <v>NU010</v>
          </cell>
          <cell r="X418" t="str">
            <v>Bach</v>
          </cell>
        </row>
        <row r="419">
          <cell r="W419" t="str">
            <v>NUCP</v>
          </cell>
          <cell r="X419" t="str">
            <v>Bach</v>
          </cell>
        </row>
        <row r="420">
          <cell r="W420" t="str">
            <v>NUDC</v>
          </cell>
          <cell r="X420" t="str">
            <v>Bach</v>
          </cell>
        </row>
        <row r="421">
          <cell r="W421" t="str">
            <v>NUDP</v>
          </cell>
          <cell r="X421" t="str">
            <v>Bach</v>
          </cell>
        </row>
        <row r="422">
          <cell r="W422" t="str">
            <v>NURG</v>
          </cell>
          <cell r="X422" t="str">
            <v>Bach</v>
          </cell>
        </row>
        <row r="423">
          <cell r="W423" t="str">
            <v>NURP</v>
          </cell>
          <cell r="X423" t="str">
            <v>Bach</v>
          </cell>
        </row>
        <row r="424">
          <cell r="W424" t="str">
            <v>NURR</v>
          </cell>
          <cell r="X424" t="str">
            <v>Bach</v>
          </cell>
        </row>
        <row r="425">
          <cell r="W425" t="str">
            <v>NURS</v>
          </cell>
          <cell r="X425" t="str">
            <v>Bach</v>
          </cell>
        </row>
        <row r="426">
          <cell r="W426" t="str">
            <v>OC001</v>
          </cell>
          <cell r="X426" t="str">
            <v>Bach</v>
          </cell>
        </row>
        <row r="427">
          <cell r="W427" t="str">
            <v>OC003</v>
          </cell>
          <cell r="X427" t="str">
            <v>Bach</v>
          </cell>
        </row>
        <row r="428">
          <cell r="W428" t="str">
            <v>OC005</v>
          </cell>
          <cell r="X428" t="str">
            <v>Bach</v>
          </cell>
        </row>
        <row r="429">
          <cell r="W429" t="str">
            <v>OC006</v>
          </cell>
          <cell r="X429" t="str">
            <v>Bach</v>
          </cell>
        </row>
        <row r="430">
          <cell r="W430" t="str">
            <v>OCOL</v>
          </cell>
          <cell r="X430" t="str">
            <v>CE</v>
          </cell>
        </row>
        <row r="431">
          <cell r="W431" t="str">
            <v>OM001</v>
          </cell>
          <cell r="X431" t="str">
            <v>Masters</v>
          </cell>
        </row>
        <row r="432">
          <cell r="W432" t="str">
            <v>OM002</v>
          </cell>
          <cell r="X432" t="str">
            <v>Masters</v>
          </cell>
        </row>
        <row r="433">
          <cell r="W433" t="str">
            <v>OP001</v>
          </cell>
          <cell r="X433" t="str">
            <v>PhD</v>
          </cell>
        </row>
        <row r="434">
          <cell r="W434" t="str">
            <v>OP002</v>
          </cell>
          <cell r="X434" t="str">
            <v>PhD</v>
          </cell>
        </row>
        <row r="435">
          <cell r="W435" t="str">
            <v>OVGS</v>
          </cell>
          <cell r="X435" t="str">
            <v>Masters</v>
          </cell>
        </row>
        <row r="436">
          <cell r="W436" t="str">
            <v>PA001</v>
          </cell>
          <cell r="X436" t="str">
            <v>Bach</v>
          </cell>
        </row>
        <row r="437">
          <cell r="W437" t="str">
            <v>PADP</v>
          </cell>
          <cell r="X437" t="str">
            <v>Bach</v>
          </cell>
        </row>
        <row r="438">
          <cell r="W438" t="str">
            <v>PC001</v>
          </cell>
          <cell r="X438" t="str">
            <v>Masters</v>
          </cell>
        </row>
        <row r="439">
          <cell r="W439" t="str">
            <v>PCAP</v>
          </cell>
          <cell r="X439" t="str">
            <v>Bach</v>
          </cell>
        </row>
        <row r="440">
          <cell r="W440" t="str">
            <v>PD001</v>
          </cell>
          <cell r="X440" t="str">
            <v>PhD</v>
          </cell>
        </row>
        <row r="441">
          <cell r="W441" t="str">
            <v>PG001</v>
          </cell>
          <cell r="X441" t="str">
            <v>Bach</v>
          </cell>
        </row>
        <row r="442">
          <cell r="W442" t="str">
            <v>PH001</v>
          </cell>
          <cell r="X442" t="str">
            <v>Bach</v>
          </cell>
        </row>
        <row r="443">
          <cell r="W443" t="str">
            <v>PHAF</v>
          </cell>
          <cell r="X443" t="str">
            <v>Bach</v>
          </cell>
        </row>
        <row r="444">
          <cell r="W444" t="str">
            <v>PHAI</v>
          </cell>
          <cell r="X444" t="str">
            <v>Bach</v>
          </cell>
        </row>
        <row r="445">
          <cell r="W445" t="str">
            <v>PHAM</v>
          </cell>
          <cell r="X445" t="str">
            <v>Bach</v>
          </cell>
        </row>
        <row r="446">
          <cell r="W446" t="str">
            <v>PHAS</v>
          </cell>
          <cell r="X446" t="str">
            <v>Bach</v>
          </cell>
        </row>
        <row r="447">
          <cell r="W447" t="str">
            <v>PHIM</v>
          </cell>
          <cell r="X447" t="str">
            <v>Bach</v>
          </cell>
        </row>
        <row r="448">
          <cell r="W448" t="str">
            <v>PHMP</v>
          </cell>
          <cell r="X448" t="str">
            <v>Bach</v>
          </cell>
        </row>
        <row r="449">
          <cell r="W449" t="str">
            <v>PHMS</v>
          </cell>
          <cell r="X449" t="str">
            <v>Bach</v>
          </cell>
        </row>
        <row r="450">
          <cell r="W450" t="str">
            <v>PHSC</v>
          </cell>
          <cell r="X450" t="str">
            <v>Bach</v>
          </cell>
        </row>
        <row r="451">
          <cell r="W451" t="str">
            <v>PHSP</v>
          </cell>
          <cell r="X451" t="str">
            <v>Bach</v>
          </cell>
        </row>
        <row r="452">
          <cell r="W452" t="str">
            <v>PHST</v>
          </cell>
          <cell r="X452" t="str">
            <v>Bach</v>
          </cell>
        </row>
        <row r="453">
          <cell r="W453" t="str">
            <v>PHXX</v>
          </cell>
          <cell r="X453" t="str">
            <v>Bach</v>
          </cell>
        </row>
        <row r="454">
          <cell r="W454" t="str">
            <v>PI001</v>
          </cell>
          <cell r="X454" t="str">
            <v>Masters</v>
          </cell>
        </row>
        <row r="455">
          <cell r="W455" t="str">
            <v>PLAB</v>
          </cell>
          <cell r="X455" t="str">
            <v>Bach</v>
          </cell>
        </row>
        <row r="456">
          <cell r="W456" t="str">
            <v>PLAD</v>
          </cell>
          <cell r="X456" t="str">
            <v>Bach</v>
          </cell>
        </row>
        <row r="457">
          <cell r="W457" t="str">
            <v>PLAN</v>
          </cell>
          <cell r="X457" t="str">
            <v>Bach</v>
          </cell>
        </row>
        <row r="458">
          <cell r="W458" t="str">
            <v>PLAX</v>
          </cell>
          <cell r="X458" t="str">
            <v>Bach</v>
          </cell>
        </row>
        <row r="459">
          <cell r="W459" t="str">
            <v>PLXX</v>
          </cell>
          <cell r="X459" t="str">
            <v>Bach</v>
          </cell>
        </row>
        <row r="460">
          <cell r="W460" t="str">
            <v>PM001</v>
          </cell>
          <cell r="X460" t="str">
            <v>Masters</v>
          </cell>
        </row>
        <row r="461">
          <cell r="W461" t="str">
            <v>PM002</v>
          </cell>
          <cell r="X461" t="str">
            <v>Masters</v>
          </cell>
        </row>
        <row r="462">
          <cell r="W462" t="str">
            <v>PNPF</v>
          </cell>
          <cell r="X462" t="str">
            <v>Bach</v>
          </cell>
        </row>
        <row r="463">
          <cell r="W463" t="str">
            <v>PNPP</v>
          </cell>
          <cell r="X463" t="str">
            <v>Bach</v>
          </cell>
        </row>
        <row r="464">
          <cell r="W464" t="str">
            <v>PRNF</v>
          </cell>
          <cell r="X464" t="str">
            <v>Bach</v>
          </cell>
        </row>
        <row r="465">
          <cell r="W465" t="str">
            <v>PRNP</v>
          </cell>
          <cell r="X465" t="str">
            <v>Bach</v>
          </cell>
        </row>
        <row r="466">
          <cell r="W466" t="str">
            <v>PS001</v>
          </cell>
          <cell r="X466" t="str">
            <v>Bach</v>
          </cell>
        </row>
        <row r="467">
          <cell r="W467" t="str">
            <v>PU001</v>
          </cell>
          <cell r="X467" t="str">
            <v>Masters</v>
          </cell>
        </row>
        <row r="468">
          <cell r="W468" t="str">
            <v>PU002</v>
          </cell>
          <cell r="X468" t="str">
            <v>Masters</v>
          </cell>
        </row>
        <row r="469">
          <cell r="W469" t="str">
            <v>PY001</v>
          </cell>
          <cell r="X469" t="str">
            <v>Masters</v>
          </cell>
        </row>
        <row r="470">
          <cell r="W470" t="str">
            <v>PY002</v>
          </cell>
          <cell r="X470" t="str">
            <v>PhD</v>
          </cell>
        </row>
        <row r="471">
          <cell r="W471" t="str">
            <v>RDTA</v>
          </cell>
          <cell r="X471" t="str">
            <v>Bach</v>
          </cell>
        </row>
        <row r="472">
          <cell r="W472" t="str">
            <v>RDTV</v>
          </cell>
          <cell r="X472" t="str">
            <v>Bach</v>
          </cell>
        </row>
        <row r="473">
          <cell r="W473" t="str">
            <v>RDTX</v>
          </cell>
          <cell r="X473" t="str">
            <v>Bach</v>
          </cell>
        </row>
        <row r="474">
          <cell r="W474" t="str">
            <v>RDXX</v>
          </cell>
          <cell r="X474" t="str">
            <v>Bach</v>
          </cell>
        </row>
        <row r="475">
          <cell r="W475" t="str">
            <v>RITV</v>
          </cell>
          <cell r="X475" t="str">
            <v>Bach</v>
          </cell>
        </row>
        <row r="476">
          <cell r="W476" t="str">
            <v>RL001</v>
          </cell>
          <cell r="X476" t="str">
            <v>Bach</v>
          </cell>
        </row>
        <row r="477">
          <cell r="W477" t="str">
            <v>RL002</v>
          </cell>
          <cell r="X477" t="str">
            <v>Bach</v>
          </cell>
        </row>
        <row r="478">
          <cell r="W478" t="str">
            <v>RLMG</v>
          </cell>
          <cell r="X478" t="str">
            <v>Bach</v>
          </cell>
        </row>
        <row r="479">
          <cell r="W479" t="str">
            <v>RLMP</v>
          </cell>
          <cell r="X479" t="str">
            <v>Bach</v>
          </cell>
        </row>
        <row r="480">
          <cell r="W480" t="str">
            <v>RLMX</v>
          </cell>
          <cell r="X480" t="str">
            <v>Bach</v>
          </cell>
        </row>
        <row r="481">
          <cell r="W481" t="str">
            <v>RLXX</v>
          </cell>
          <cell r="X481" t="str">
            <v>Bach</v>
          </cell>
        </row>
        <row r="482">
          <cell r="W482" t="str">
            <v>RNDC</v>
          </cell>
          <cell r="X482" t="str">
            <v>Bach</v>
          </cell>
        </row>
        <row r="483">
          <cell r="W483" t="str">
            <v>RNDG</v>
          </cell>
          <cell r="X483" t="str">
            <v>Bach</v>
          </cell>
        </row>
        <row r="484">
          <cell r="W484" t="str">
            <v>RNDR</v>
          </cell>
          <cell r="X484" t="str">
            <v>Bach</v>
          </cell>
        </row>
        <row r="485">
          <cell r="W485" t="str">
            <v>RT001</v>
          </cell>
          <cell r="X485" t="str">
            <v>Bach</v>
          </cell>
        </row>
        <row r="486">
          <cell r="W486" t="str">
            <v>RT002</v>
          </cell>
          <cell r="X486" t="str">
            <v>Bach</v>
          </cell>
        </row>
        <row r="487">
          <cell r="W487" t="str">
            <v>RTAT</v>
          </cell>
          <cell r="X487" t="str">
            <v>Bach</v>
          </cell>
        </row>
        <row r="488">
          <cell r="W488" t="str">
            <v>SAIC</v>
          </cell>
          <cell r="X488" t="str">
            <v>Bach</v>
          </cell>
        </row>
        <row r="489">
          <cell r="W489" t="str">
            <v>SAIP</v>
          </cell>
          <cell r="X489" t="str">
            <v>Bach</v>
          </cell>
        </row>
        <row r="490">
          <cell r="W490" t="str">
            <v>SAIR</v>
          </cell>
          <cell r="X490" t="str">
            <v>Bach</v>
          </cell>
        </row>
        <row r="491">
          <cell r="W491" t="str">
            <v>SC001</v>
          </cell>
          <cell r="X491" t="str">
            <v>Bach</v>
          </cell>
        </row>
        <row r="492">
          <cell r="W492" t="str">
            <v>SHTM</v>
          </cell>
          <cell r="X492" t="str">
            <v>Bach</v>
          </cell>
        </row>
        <row r="493">
          <cell r="W493" t="str">
            <v>SHTX</v>
          </cell>
          <cell r="X493" t="str">
            <v>Bach</v>
          </cell>
        </row>
        <row r="494">
          <cell r="W494" t="str">
            <v>SHXX</v>
          </cell>
          <cell r="X494" t="str">
            <v>Bach</v>
          </cell>
        </row>
        <row r="495">
          <cell r="W495" t="str">
            <v>SK001</v>
          </cell>
          <cell r="X495" t="str">
            <v>Masters</v>
          </cell>
        </row>
        <row r="496">
          <cell r="W496" t="str">
            <v>SM001</v>
          </cell>
          <cell r="X496" t="str">
            <v>Masters</v>
          </cell>
        </row>
        <row r="497">
          <cell r="W497" t="str">
            <v>SM002</v>
          </cell>
          <cell r="X497" t="str">
            <v>Masters</v>
          </cell>
        </row>
        <row r="498">
          <cell r="W498" t="str">
            <v>SO001</v>
          </cell>
          <cell r="X498" t="str">
            <v>Bach</v>
          </cell>
        </row>
        <row r="499">
          <cell r="W499" t="str">
            <v>SOAC</v>
          </cell>
          <cell r="X499" t="str">
            <v>Bach</v>
          </cell>
        </row>
        <row r="500">
          <cell r="W500" t="str">
            <v>SOAP</v>
          </cell>
          <cell r="X500" t="str">
            <v>Bach</v>
          </cell>
        </row>
        <row r="501">
          <cell r="W501" t="str">
            <v>SOCD</v>
          </cell>
          <cell r="X501" t="str">
            <v>Bach</v>
          </cell>
        </row>
        <row r="502">
          <cell r="W502" t="str">
            <v>SOCP</v>
          </cell>
          <cell r="X502" t="str">
            <v>Bach</v>
          </cell>
        </row>
        <row r="503">
          <cell r="W503" t="str">
            <v>SOCW</v>
          </cell>
          <cell r="X503" t="str">
            <v>Bach</v>
          </cell>
        </row>
        <row r="504">
          <cell r="W504" t="str">
            <v>SOCX</v>
          </cell>
          <cell r="X504" t="str">
            <v>Bach</v>
          </cell>
        </row>
        <row r="505">
          <cell r="W505" t="str">
            <v>SOPP</v>
          </cell>
          <cell r="X505" t="str">
            <v>Bach</v>
          </cell>
        </row>
        <row r="506">
          <cell r="W506" t="str">
            <v>SOSP</v>
          </cell>
          <cell r="X506" t="str">
            <v>Bach</v>
          </cell>
        </row>
        <row r="507">
          <cell r="W507" t="str">
            <v>SOSW</v>
          </cell>
          <cell r="X507" t="str">
            <v>Bach</v>
          </cell>
        </row>
        <row r="508">
          <cell r="W508" t="str">
            <v>SOXX</v>
          </cell>
          <cell r="X508" t="str">
            <v>Bach</v>
          </cell>
        </row>
        <row r="509">
          <cell r="W509" t="str">
            <v>SP001</v>
          </cell>
          <cell r="X509" t="str">
            <v>Spec</v>
          </cell>
        </row>
        <row r="510">
          <cell r="W510" t="str">
            <v>SPEC</v>
          </cell>
          <cell r="X510" t="str">
            <v>Spec</v>
          </cell>
        </row>
        <row r="511">
          <cell r="W511" t="str">
            <v>SRVY</v>
          </cell>
          <cell r="X511" t="str">
            <v>Bach</v>
          </cell>
        </row>
        <row r="512">
          <cell r="W512" t="str">
            <v>SSAE</v>
          </cell>
          <cell r="X512" t="str">
            <v>Bach</v>
          </cell>
        </row>
        <row r="513">
          <cell r="W513" t="str">
            <v>SURD</v>
          </cell>
          <cell r="X513" t="str">
            <v>Bach</v>
          </cell>
        </row>
        <row r="514">
          <cell r="W514" t="str">
            <v>SURE</v>
          </cell>
          <cell r="X514" t="str">
            <v>Bach</v>
          </cell>
        </row>
        <row r="515">
          <cell r="W515" t="str">
            <v>SURV</v>
          </cell>
          <cell r="X515" t="str">
            <v>Bach</v>
          </cell>
        </row>
        <row r="516">
          <cell r="W516" t="str">
            <v>SW001</v>
          </cell>
          <cell r="X516" t="str">
            <v>Bach</v>
          </cell>
        </row>
        <row r="517">
          <cell r="W517" t="str">
            <v>SW002</v>
          </cell>
          <cell r="X517" t="str">
            <v>Bach</v>
          </cell>
        </row>
        <row r="518">
          <cell r="W518" t="str">
            <v>SWRK</v>
          </cell>
          <cell r="X518" t="str">
            <v>Bach</v>
          </cell>
        </row>
        <row r="519">
          <cell r="W519" t="str">
            <v>SWRP</v>
          </cell>
          <cell r="X519" t="str">
            <v>Bach</v>
          </cell>
        </row>
        <row r="520">
          <cell r="W520" t="str">
            <v>SWRX</v>
          </cell>
          <cell r="X520" t="str">
            <v>Bach</v>
          </cell>
        </row>
        <row r="521">
          <cell r="W521" t="str">
            <v>SWXX</v>
          </cell>
          <cell r="X521" t="str">
            <v>Bach</v>
          </cell>
        </row>
        <row r="522">
          <cell r="W522" t="str">
            <v>TH001</v>
          </cell>
          <cell r="X522" t="str">
            <v>Bach</v>
          </cell>
        </row>
        <row r="523">
          <cell r="W523" t="str">
            <v>TH002</v>
          </cell>
          <cell r="X523" t="str">
            <v>Bach</v>
          </cell>
        </row>
        <row r="524">
          <cell r="W524" t="str">
            <v>TH003</v>
          </cell>
          <cell r="X524" t="str">
            <v>Bach</v>
          </cell>
        </row>
        <row r="525">
          <cell r="W525" t="str">
            <v>THFA</v>
          </cell>
          <cell r="X525" t="str">
            <v>Bach</v>
          </cell>
        </row>
        <row r="526">
          <cell r="W526" t="str">
            <v>THFD</v>
          </cell>
          <cell r="X526" t="str">
            <v>Bach</v>
          </cell>
        </row>
        <row r="527">
          <cell r="W527" t="str">
            <v>THFX</v>
          </cell>
          <cell r="X527" t="str">
            <v>Bach</v>
          </cell>
        </row>
        <row r="528">
          <cell r="W528" t="str">
            <v>THTA</v>
          </cell>
          <cell r="X528" t="str">
            <v>Bach</v>
          </cell>
        </row>
        <row r="529">
          <cell r="W529" t="str">
            <v>THTD</v>
          </cell>
          <cell r="X529" t="str">
            <v>Bach</v>
          </cell>
        </row>
        <row r="530">
          <cell r="W530" t="str">
            <v>THTT</v>
          </cell>
          <cell r="X530" t="str">
            <v>Bach</v>
          </cell>
        </row>
        <row r="531">
          <cell r="W531" t="str">
            <v>THTY</v>
          </cell>
          <cell r="X531" t="str">
            <v>Bach</v>
          </cell>
        </row>
        <row r="532">
          <cell r="W532" t="str">
            <v>THTZ</v>
          </cell>
          <cell r="X532" t="str">
            <v>Bach</v>
          </cell>
        </row>
        <row r="533">
          <cell r="W533" t="str">
            <v>TI001</v>
          </cell>
          <cell r="X533" t="str">
            <v>Masters</v>
          </cell>
        </row>
        <row r="534">
          <cell r="W534" t="str">
            <v>TI002</v>
          </cell>
          <cell r="X534" t="str">
            <v>Masters</v>
          </cell>
        </row>
        <row r="535">
          <cell r="W535" t="str">
            <v>TI003</v>
          </cell>
          <cell r="X535" t="str">
            <v>Masters</v>
          </cell>
        </row>
        <row r="536">
          <cell r="W536" t="str">
            <v>TI004</v>
          </cell>
          <cell r="X536" t="str">
            <v>Masters</v>
          </cell>
        </row>
        <row r="537">
          <cell r="W537" t="str">
            <v>TM001</v>
          </cell>
          <cell r="X537" t="str">
            <v>Masters</v>
          </cell>
        </row>
        <row r="538">
          <cell r="W538" t="str">
            <v>TM002</v>
          </cell>
          <cell r="X538" t="str">
            <v>Masters</v>
          </cell>
        </row>
        <row r="539">
          <cell r="W539" t="str">
            <v>TMAP</v>
          </cell>
          <cell r="X539" t="str">
            <v>Bach</v>
          </cell>
        </row>
        <row r="540">
          <cell r="W540" t="str">
            <v>TMDP</v>
          </cell>
          <cell r="X540" t="str">
            <v>Bach</v>
          </cell>
        </row>
        <row r="541">
          <cell r="W541" t="str">
            <v>TMEP</v>
          </cell>
          <cell r="X541" t="str">
            <v>Bach</v>
          </cell>
        </row>
        <row r="542">
          <cell r="W542" t="str">
            <v>TMHP</v>
          </cell>
          <cell r="X542" t="str">
            <v>Bach</v>
          </cell>
        </row>
        <row r="543">
          <cell r="W543" t="str">
            <v>TMKP</v>
          </cell>
          <cell r="X543" t="str">
            <v>Bach</v>
          </cell>
        </row>
        <row r="544">
          <cell r="W544" t="str">
            <v>TMLP</v>
          </cell>
          <cell r="X544" t="str">
            <v>Bach</v>
          </cell>
        </row>
        <row r="545">
          <cell r="W545" t="str">
            <v>TMPA</v>
          </cell>
          <cell r="X545" t="str">
            <v>Bach</v>
          </cell>
        </row>
        <row r="546">
          <cell r="W546" t="str">
            <v>TMPC</v>
          </cell>
          <cell r="X546" t="str">
            <v>Bach</v>
          </cell>
        </row>
        <row r="547">
          <cell r="W547" t="str">
            <v>TMPD</v>
          </cell>
          <cell r="X547" t="str">
            <v>Bach</v>
          </cell>
        </row>
        <row r="548">
          <cell r="W548" t="str">
            <v>TMPE</v>
          </cell>
          <cell r="X548" t="str">
            <v>Bach</v>
          </cell>
        </row>
        <row r="549">
          <cell r="W549" t="str">
            <v>TMPG</v>
          </cell>
          <cell r="X549" t="str">
            <v>Bach</v>
          </cell>
        </row>
        <row r="550">
          <cell r="W550" t="str">
            <v>TMPH</v>
          </cell>
          <cell r="X550" t="str">
            <v>Bach</v>
          </cell>
        </row>
        <row r="551">
          <cell r="W551" t="str">
            <v>TMPI</v>
          </cell>
          <cell r="X551" t="str">
            <v>Bach</v>
          </cell>
        </row>
        <row r="552">
          <cell r="W552" t="str">
            <v>TMPJ</v>
          </cell>
          <cell r="X552" t="str">
            <v>Bach</v>
          </cell>
        </row>
        <row r="553">
          <cell r="W553" t="str">
            <v>TMPK</v>
          </cell>
          <cell r="X553" t="str">
            <v>Bach</v>
          </cell>
        </row>
        <row r="554">
          <cell r="W554" t="str">
            <v>TMPL</v>
          </cell>
          <cell r="X554" t="str">
            <v>Bach</v>
          </cell>
        </row>
        <row r="555">
          <cell r="W555" t="str">
            <v>TMPM</v>
          </cell>
          <cell r="X555" t="str">
            <v>Bach</v>
          </cell>
        </row>
        <row r="556">
          <cell r="W556" t="str">
            <v>TMPN</v>
          </cell>
          <cell r="X556" t="str">
            <v>Bach</v>
          </cell>
        </row>
        <row r="557">
          <cell r="W557" t="str">
            <v>TMPP</v>
          </cell>
          <cell r="X557" t="str">
            <v>Bach</v>
          </cell>
        </row>
        <row r="558">
          <cell r="W558" t="str">
            <v>TMPT</v>
          </cell>
          <cell r="X558" t="str">
            <v>Bach</v>
          </cell>
        </row>
        <row r="559">
          <cell r="W559" t="str">
            <v>TMPV</v>
          </cell>
          <cell r="X559" t="str">
            <v>Bach</v>
          </cell>
        </row>
        <row r="560">
          <cell r="W560" t="str">
            <v>TMPW</v>
          </cell>
          <cell r="X560" t="str">
            <v>Bach</v>
          </cell>
        </row>
        <row r="561">
          <cell r="W561" t="str">
            <v>TMPX</v>
          </cell>
          <cell r="X561" t="str">
            <v>Bach</v>
          </cell>
        </row>
        <row r="562">
          <cell r="W562" t="str">
            <v>TMPY</v>
          </cell>
          <cell r="X562" t="str">
            <v>Bach</v>
          </cell>
        </row>
        <row r="563">
          <cell r="W563" t="str">
            <v>TMPZ</v>
          </cell>
          <cell r="X563" t="str">
            <v>Bach</v>
          </cell>
        </row>
        <row r="564">
          <cell r="W564" t="str">
            <v>TMTP</v>
          </cell>
          <cell r="X564" t="str">
            <v>Bach</v>
          </cell>
        </row>
        <row r="565">
          <cell r="W565" t="str">
            <v>TRET</v>
          </cell>
          <cell r="X565" t="str">
            <v>Bach</v>
          </cell>
        </row>
        <row r="566">
          <cell r="W566" t="str">
            <v>UP001</v>
          </cell>
          <cell r="X566" t="str">
            <v>Bach</v>
          </cell>
        </row>
        <row r="567">
          <cell r="W567" t="str">
            <v>UP002</v>
          </cell>
          <cell r="X567" t="str">
            <v>Bach</v>
          </cell>
        </row>
        <row r="568">
          <cell r="W568" t="str">
            <v>UP003</v>
          </cell>
          <cell r="X568" t="str">
            <v>Bach</v>
          </cell>
        </row>
        <row r="569">
          <cell r="W569" t="str">
            <v>UPLG</v>
          </cell>
          <cell r="X569" t="str">
            <v>Bach</v>
          </cell>
        </row>
        <row r="570">
          <cell r="W570" t="str">
            <v>UPLX</v>
          </cell>
          <cell r="X570" t="str">
            <v>Bach</v>
          </cell>
        </row>
        <row r="571">
          <cell r="W571" t="str">
            <v>UPXX</v>
          </cell>
          <cell r="X571" t="str">
            <v>Bach</v>
          </cell>
        </row>
        <row r="572">
          <cell r="W572" t="str">
            <v>UR001</v>
          </cell>
          <cell r="X572" t="str">
            <v>Masters</v>
          </cell>
        </row>
        <row r="573">
          <cell r="W573" t="str">
            <v>VENG</v>
          </cell>
          <cell r="X573" t="str">
            <v>Bach</v>
          </cell>
        </row>
        <row r="574">
          <cell r="W574" t="str">
            <v>VENR</v>
          </cell>
          <cell r="X574" t="str">
            <v>Bach</v>
          </cell>
        </row>
        <row r="575">
          <cell r="W575" t="str">
            <v>VEXX</v>
          </cell>
          <cell r="X575" t="str">
            <v>Bach</v>
          </cell>
        </row>
        <row r="576">
          <cell r="W576" t="str">
            <v>CT003</v>
          </cell>
          <cell r="X576" t="str">
            <v>PhD</v>
          </cell>
        </row>
        <row r="577">
          <cell r="W577" t="str">
            <v>BP003</v>
          </cell>
          <cell r="X577" t="str">
            <v>PhD</v>
          </cell>
        </row>
        <row r="578">
          <cell r="W578" t="str">
            <v>MS003</v>
          </cell>
          <cell r="X578" t="str">
            <v>PhD</v>
          </cell>
        </row>
        <row r="579">
          <cell r="W579" t="str">
            <v>IT015</v>
          </cell>
          <cell r="X579" t="str">
            <v>Bach</v>
          </cell>
        </row>
        <row r="580">
          <cell r="W580" t="str">
            <v>IT016</v>
          </cell>
          <cell r="X580" t="str">
            <v>Bach</v>
          </cell>
        </row>
        <row r="581">
          <cell r="W581" t="str">
            <v>SP002</v>
          </cell>
          <cell r="X581" t="str">
            <v>Spec</v>
          </cell>
        </row>
        <row r="582">
          <cell r="W582" t="str">
            <v>FM009</v>
          </cell>
          <cell r="X582" t="str">
            <v>Spec</v>
          </cell>
        </row>
      </sheetData>
      <sheetData sheetId="7"/>
      <sheetData sheetId="8"/>
      <sheetData sheetId="9"/>
      <sheetData sheetId="10"/>
      <sheetData sheetId="11"/>
      <sheetData sheetId="12"/>
      <sheetData sheetId="13"/>
      <sheetData sheetId="14">
        <row r="2">
          <cell r="A2" t="str">
            <v>Accounting and Finance</v>
          </cell>
          <cell r="B2">
            <v>41200</v>
          </cell>
          <cell r="C2" t="str">
            <v>Business &amp; Commerce</v>
          </cell>
        </row>
        <row r="3">
          <cell r="A3" t="str">
            <v>Aerospace Design Management Diploma</v>
          </cell>
          <cell r="B3">
            <v>60500</v>
          </cell>
          <cell r="C3" t="str">
            <v>Engineering</v>
          </cell>
        </row>
        <row r="4">
          <cell r="A4" t="str">
            <v>Aerospace Eng.</v>
          </cell>
          <cell r="B4">
            <v>60500</v>
          </cell>
          <cell r="C4" t="str">
            <v>Engineering</v>
          </cell>
        </row>
        <row r="5">
          <cell r="A5" t="str">
            <v>Aerospace Engineering MASc FT</v>
          </cell>
          <cell r="B5">
            <v>60500</v>
          </cell>
          <cell r="C5" t="str">
            <v>Engineering</v>
          </cell>
        </row>
        <row r="6">
          <cell r="A6" t="str">
            <v>Aerospace Engineering MASc PT (Acc MASc)</v>
          </cell>
          <cell r="B6">
            <v>60500</v>
          </cell>
          <cell r="C6" t="str">
            <v>Engineering</v>
          </cell>
        </row>
        <row r="7">
          <cell r="A7" t="str">
            <v>Aerospace Engineering MEng FT</v>
          </cell>
          <cell r="B7">
            <v>60500</v>
          </cell>
          <cell r="C7" t="str">
            <v>Engineering</v>
          </cell>
        </row>
        <row r="8">
          <cell r="A8" t="str">
            <v>Aerospace Engineering MEng PT</v>
          </cell>
          <cell r="B8">
            <v>60500</v>
          </cell>
          <cell r="C8" t="str">
            <v>Engineering</v>
          </cell>
        </row>
        <row r="9">
          <cell r="A9" t="str">
            <v>Aerospace Engineering PhD FT</v>
          </cell>
          <cell r="B9">
            <v>60500</v>
          </cell>
          <cell r="C9" t="str">
            <v>Engineering</v>
          </cell>
        </row>
        <row r="10">
          <cell r="A10" t="str">
            <v>Applied Chemistry and Biology</v>
          </cell>
          <cell r="B10">
            <v>50999</v>
          </cell>
          <cell r="C10" t="str">
            <v>Agriculture &amp; Biological Science</v>
          </cell>
        </row>
        <row r="11">
          <cell r="A11" t="str">
            <v>Applied Mathematics MSc</v>
          </cell>
          <cell r="B11">
            <v>81200</v>
          </cell>
          <cell r="C11" t="str">
            <v>Mathematics</v>
          </cell>
        </row>
        <row r="12">
          <cell r="A12" t="str">
            <v>Architectural Sci.</v>
          </cell>
          <cell r="B12">
            <v>60300</v>
          </cell>
          <cell r="C12" t="str">
            <v>Architecture</v>
          </cell>
        </row>
        <row r="13">
          <cell r="A13" t="str">
            <v>Architecture MArch</v>
          </cell>
          <cell r="B13">
            <v>60300</v>
          </cell>
          <cell r="C13" t="str">
            <v>Architecture</v>
          </cell>
        </row>
        <row r="14">
          <cell r="A14" t="str">
            <v>Arts and Contemporary Studies</v>
          </cell>
          <cell r="B14">
            <v>45200</v>
          </cell>
          <cell r="C14" t="str">
            <v>Social Science</v>
          </cell>
        </row>
        <row r="15">
          <cell r="A15" t="str">
            <v>Biology</v>
          </cell>
          <cell r="B15">
            <v>50999</v>
          </cell>
          <cell r="C15" t="str">
            <v>Agriculture &amp; Biological Science</v>
          </cell>
        </row>
        <row r="16">
          <cell r="A16" t="str">
            <v>Biomedical Eng.</v>
          </cell>
          <cell r="B16">
            <v>61400</v>
          </cell>
          <cell r="C16" t="str">
            <v>Engineering</v>
          </cell>
        </row>
        <row r="17">
          <cell r="A17" t="str">
            <v>Biomedical Engineering MASc FT</v>
          </cell>
          <cell r="B17">
            <v>61400</v>
          </cell>
          <cell r="C17" t="str">
            <v>Engineering</v>
          </cell>
        </row>
        <row r="18">
          <cell r="A18" t="str">
            <v>Biomedical Engineering MASc PT</v>
          </cell>
          <cell r="B18">
            <v>61400</v>
          </cell>
          <cell r="C18" t="str">
            <v>Engineering</v>
          </cell>
        </row>
        <row r="19">
          <cell r="A19" t="str">
            <v>Biomedical Engineering MASc PT (Acc MASc)</v>
          </cell>
          <cell r="B19">
            <v>61400</v>
          </cell>
          <cell r="C19" t="str">
            <v>Engineering</v>
          </cell>
        </row>
        <row r="20">
          <cell r="A20" t="str">
            <v>Biomedical Engineering MEng FT</v>
          </cell>
          <cell r="B20">
            <v>61400</v>
          </cell>
          <cell r="C20" t="str">
            <v>Engineering</v>
          </cell>
        </row>
        <row r="21">
          <cell r="A21" t="str">
            <v>Biomedical Engineering MEng PT</v>
          </cell>
          <cell r="B21">
            <v>61400</v>
          </cell>
          <cell r="C21" t="str">
            <v>Engineering</v>
          </cell>
        </row>
        <row r="22">
          <cell r="A22" t="str">
            <v>Biomedical Engineering PhD FT</v>
          </cell>
          <cell r="B22">
            <v>61400</v>
          </cell>
          <cell r="C22" t="str">
            <v>Engineering</v>
          </cell>
        </row>
        <row r="23">
          <cell r="A23" t="str">
            <v>Biomedical Physics MSc FT</v>
          </cell>
          <cell r="B23">
            <v>51200</v>
          </cell>
          <cell r="C23" t="str">
            <v>Agriculture &amp; Biological Science</v>
          </cell>
        </row>
        <row r="24">
          <cell r="A24" t="str">
            <v>Biomedical Physics MSc PT</v>
          </cell>
          <cell r="B24">
            <v>51200</v>
          </cell>
          <cell r="C24" t="str">
            <v>Agriculture &amp; Biological Science</v>
          </cell>
        </row>
        <row r="25">
          <cell r="A25" t="str">
            <v>Biomedical Science</v>
          </cell>
          <cell r="B25">
            <v>50999</v>
          </cell>
          <cell r="C25" t="str">
            <v>Agriculture &amp; Biological Science</v>
          </cell>
        </row>
        <row r="26">
          <cell r="A26" t="str">
            <v>Building Science MASc FT</v>
          </cell>
          <cell r="B26">
            <v>60300</v>
          </cell>
          <cell r="C26" t="str">
            <v>Architecture</v>
          </cell>
        </row>
        <row r="27">
          <cell r="A27" t="str">
            <v>Building Science MBSc FT</v>
          </cell>
          <cell r="B27">
            <v>60300</v>
          </cell>
          <cell r="C27" t="str">
            <v>Architecture</v>
          </cell>
        </row>
        <row r="28">
          <cell r="A28" t="str">
            <v>Building Science MBSc PT</v>
          </cell>
          <cell r="B28">
            <v>60300</v>
          </cell>
          <cell r="C28" t="str">
            <v>Architecture</v>
          </cell>
        </row>
        <row r="29">
          <cell r="A29" t="str">
            <v>Building Science PhD</v>
          </cell>
          <cell r="B29">
            <v>60300</v>
          </cell>
          <cell r="C29" t="str">
            <v>Architecture</v>
          </cell>
        </row>
        <row r="30">
          <cell r="A30" t="str">
            <v>Business Administration MBA FT</v>
          </cell>
          <cell r="B30">
            <v>41200</v>
          </cell>
          <cell r="C30" t="str">
            <v>Business &amp; Commerce</v>
          </cell>
        </row>
        <row r="31">
          <cell r="A31" t="str">
            <v>Business Administration MBA PT</v>
          </cell>
          <cell r="B31">
            <v>41200</v>
          </cell>
          <cell r="C31" t="str">
            <v>Business &amp; Commerce</v>
          </cell>
        </row>
        <row r="32">
          <cell r="A32" t="str">
            <v>Business Mgt. FT</v>
          </cell>
          <cell r="B32">
            <v>41200</v>
          </cell>
          <cell r="C32" t="str">
            <v>Business &amp; Commerce</v>
          </cell>
        </row>
        <row r="33">
          <cell r="A33" t="str">
            <v>Business Mgt. PT</v>
          </cell>
          <cell r="B33">
            <v>41200</v>
          </cell>
          <cell r="C33" t="str">
            <v>Business &amp; Commerce</v>
          </cell>
        </row>
        <row r="34">
          <cell r="A34" t="str">
            <v>Chemical Eng.</v>
          </cell>
          <cell r="B34">
            <v>60600</v>
          </cell>
          <cell r="C34" t="str">
            <v>Engineering</v>
          </cell>
        </row>
        <row r="35">
          <cell r="A35" t="str">
            <v>Chemical Eng. MASc FT</v>
          </cell>
          <cell r="B35">
            <v>60600</v>
          </cell>
          <cell r="C35" t="str">
            <v>Engineering</v>
          </cell>
        </row>
        <row r="36">
          <cell r="A36" t="str">
            <v>Chemical Eng. MASc PT</v>
          </cell>
          <cell r="B36">
            <v>60600</v>
          </cell>
          <cell r="C36" t="str">
            <v>Engineering</v>
          </cell>
        </row>
        <row r="37">
          <cell r="A37" t="str">
            <v>Chemical Eng. MASc PT (Acc MASc)</v>
          </cell>
          <cell r="B37">
            <v>60600</v>
          </cell>
          <cell r="C37" t="str">
            <v>Engineering</v>
          </cell>
        </row>
        <row r="38">
          <cell r="A38" t="str">
            <v>Chemical Eng. MEng FT</v>
          </cell>
          <cell r="B38">
            <v>60600</v>
          </cell>
          <cell r="C38" t="str">
            <v>Engineering</v>
          </cell>
        </row>
        <row r="39">
          <cell r="A39" t="str">
            <v>Chemical Eng. MEng PT</v>
          </cell>
          <cell r="B39">
            <v>60600</v>
          </cell>
          <cell r="C39" t="str">
            <v>Engineering</v>
          </cell>
        </row>
        <row r="40">
          <cell r="A40" t="str">
            <v>Chemical Eng. PhD FT</v>
          </cell>
          <cell r="B40">
            <v>60600</v>
          </cell>
          <cell r="C40" t="str">
            <v>Engineering</v>
          </cell>
        </row>
        <row r="41">
          <cell r="A41" t="str">
            <v>Chemistry</v>
          </cell>
          <cell r="B41">
            <v>81500</v>
          </cell>
          <cell r="C41" t="str">
            <v>Physical Sciences</v>
          </cell>
        </row>
        <row r="42">
          <cell r="A42" t="str">
            <v>Child and Youth Care FT</v>
          </cell>
          <cell r="B42">
            <v>45700</v>
          </cell>
          <cell r="C42" t="str">
            <v>Social Science</v>
          </cell>
        </row>
        <row r="43">
          <cell r="A43" t="str">
            <v>Child and Youth Care PT</v>
          </cell>
          <cell r="B43">
            <v>45700</v>
          </cell>
          <cell r="C43" t="str">
            <v>Social Science</v>
          </cell>
        </row>
        <row r="44">
          <cell r="A44" t="str">
            <v>Child and Youth Care MA FT</v>
          </cell>
          <cell r="B44">
            <v>45700</v>
          </cell>
          <cell r="C44" t="str">
            <v>Social Science</v>
          </cell>
        </row>
        <row r="45">
          <cell r="A45" t="str">
            <v>Child and Youth Care MA PT</v>
          </cell>
          <cell r="B45">
            <v>45700</v>
          </cell>
          <cell r="C45" t="str">
            <v>Social Science</v>
          </cell>
        </row>
        <row r="46">
          <cell r="A46" t="str">
            <v>Civil Eng.</v>
          </cell>
          <cell r="B46">
            <v>60700</v>
          </cell>
          <cell r="C46" t="str">
            <v>Engineering</v>
          </cell>
        </row>
        <row r="47">
          <cell r="A47" t="str">
            <v>Civil Eng. MASc FT</v>
          </cell>
          <cell r="B47">
            <v>60700</v>
          </cell>
          <cell r="C47" t="str">
            <v>Engineering</v>
          </cell>
        </row>
        <row r="48">
          <cell r="A48" t="str">
            <v>Civil Eng. MASc PT</v>
          </cell>
          <cell r="B48">
            <v>60700</v>
          </cell>
          <cell r="C48" t="str">
            <v>Engineering</v>
          </cell>
        </row>
        <row r="49">
          <cell r="A49" t="str">
            <v>Civil Eng. MASc PT (Acc MASc)</v>
          </cell>
          <cell r="B49">
            <v>60700</v>
          </cell>
          <cell r="C49" t="str">
            <v>Engineering</v>
          </cell>
        </row>
        <row r="50">
          <cell r="A50" t="str">
            <v>Civil Eng. MEng FT</v>
          </cell>
          <cell r="B50">
            <v>60700</v>
          </cell>
          <cell r="C50" t="str">
            <v>Engineering</v>
          </cell>
        </row>
        <row r="51">
          <cell r="A51" t="str">
            <v>Civil Eng. MEng PT</v>
          </cell>
          <cell r="B51">
            <v>60700</v>
          </cell>
          <cell r="C51" t="str">
            <v>Engineering</v>
          </cell>
        </row>
        <row r="52">
          <cell r="A52" t="str">
            <v>Civil Eng. PhD FT</v>
          </cell>
          <cell r="B52">
            <v>60700</v>
          </cell>
          <cell r="C52" t="str">
            <v>Engineering</v>
          </cell>
        </row>
        <row r="53">
          <cell r="A53" t="str">
            <v>Communication and Culture MA FT</v>
          </cell>
          <cell r="B53">
            <v>31700</v>
          </cell>
          <cell r="C53" t="str">
            <v>Humanities</v>
          </cell>
        </row>
        <row r="54">
          <cell r="A54" t="str">
            <v>Communication and Culture MA PT</v>
          </cell>
          <cell r="B54">
            <v>31700</v>
          </cell>
          <cell r="C54" t="str">
            <v>Humanities</v>
          </cell>
        </row>
        <row r="55">
          <cell r="A55" t="str">
            <v>Communication and Culture PhD FT</v>
          </cell>
          <cell r="B55">
            <v>31700</v>
          </cell>
          <cell r="C55" t="str">
            <v>Humanities</v>
          </cell>
        </row>
        <row r="56">
          <cell r="A56" t="str">
            <v>Communication and Culture PhD PT</v>
          </cell>
          <cell r="B56">
            <v>31700</v>
          </cell>
          <cell r="C56" t="str">
            <v>Humanities</v>
          </cell>
        </row>
        <row r="57">
          <cell r="A57" t="str">
            <v>Computer Eng.</v>
          </cell>
          <cell r="B57">
            <v>61400</v>
          </cell>
          <cell r="C57" t="str">
            <v>Engineering</v>
          </cell>
        </row>
        <row r="58">
          <cell r="A58" t="str">
            <v>Computer Networks MASc FT</v>
          </cell>
          <cell r="B58">
            <v>61400</v>
          </cell>
          <cell r="C58" t="str">
            <v>Engineering</v>
          </cell>
        </row>
        <row r="59">
          <cell r="A59" t="str">
            <v>Computer Networks MEng FT</v>
          </cell>
          <cell r="B59">
            <v>61400</v>
          </cell>
          <cell r="C59" t="str">
            <v>Engineering</v>
          </cell>
        </row>
        <row r="60">
          <cell r="A60" t="str">
            <v>Computer Networks MEng PT</v>
          </cell>
          <cell r="B60">
            <v>61400</v>
          </cell>
          <cell r="C60" t="str">
            <v>Engineering</v>
          </cell>
        </row>
        <row r="61">
          <cell r="A61" t="str">
            <v>Computer Networks MASc PT (Acc MASc)</v>
          </cell>
          <cell r="B61">
            <v>61400</v>
          </cell>
          <cell r="C61" t="str">
            <v>Engineering</v>
          </cell>
        </row>
        <row r="62">
          <cell r="A62" t="str">
            <v>Computer Science FT</v>
          </cell>
          <cell r="B62">
            <v>80600</v>
          </cell>
          <cell r="C62" t="str">
            <v>Computer Science</v>
          </cell>
        </row>
        <row r="63">
          <cell r="A63" t="str">
            <v>Computer Science MSc</v>
          </cell>
          <cell r="B63">
            <v>80600</v>
          </cell>
          <cell r="C63" t="str">
            <v>Computer Science</v>
          </cell>
        </row>
        <row r="64">
          <cell r="A64" t="str">
            <v>Computer Science PhD FT</v>
          </cell>
          <cell r="B64">
            <v>80600</v>
          </cell>
          <cell r="C64" t="str">
            <v>Computer Science</v>
          </cell>
        </row>
        <row r="65">
          <cell r="A65" t="str">
            <v>Computer Science PhD PT</v>
          </cell>
          <cell r="B65">
            <v>80600</v>
          </cell>
          <cell r="C65" t="str">
            <v>Computer Science</v>
          </cell>
        </row>
        <row r="66">
          <cell r="A66" t="str">
            <v>Computer Science PT</v>
          </cell>
          <cell r="B66">
            <v>80600</v>
          </cell>
          <cell r="C66" t="str">
            <v>Computer Science</v>
          </cell>
        </row>
        <row r="67">
          <cell r="A67" t="str">
            <v>Contemporary Science - Undeclared</v>
          </cell>
          <cell r="B67">
            <v>8</v>
          </cell>
          <cell r="C67" t="str">
            <v>Other Arts &amp; Science</v>
          </cell>
        </row>
        <row r="68">
          <cell r="A68" t="str">
            <v>Creative Industries</v>
          </cell>
          <cell r="B68">
            <v>41200</v>
          </cell>
          <cell r="C68" t="str">
            <v>Business &amp; Commerce</v>
          </cell>
        </row>
        <row r="69">
          <cell r="A69" t="str">
            <v>Criminal Justice</v>
          </cell>
          <cell r="B69">
            <v>41300</v>
          </cell>
          <cell r="C69" t="str">
            <v>Social Science</v>
          </cell>
        </row>
        <row r="70">
          <cell r="A70" t="str">
            <v>Criminology and Social Justice MA FT</v>
          </cell>
          <cell r="B70">
            <v>41300</v>
          </cell>
          <cell r="C70" t="str">
            <v>Social Science</v>
          </cell>
        </row>
        <row r="71">
          <cell r="A71" t="str">
            <v>Criminology and Social Justice MA PT</v>
          </cell>
          <cell r="B71">
            <v>41300</v>
          </cell>
          <cell r="C71" t="str">
            <v>Social Science</v>
          </cell>
        </row>
        <row r="72">
          <cell r="A72" t="str">
            <v>Data Science and Analytics MSc FT</v>
          </cell>
          <cell r="B72">
            <v>80600</v>
          </cell>
          <cell r="C72" t="str">
            <v>Computer Science</v>
          </cell>
        </row>
        <row r="73">
          <cell r="A73" t="str">
            <v>Data Science and Analytics MSc PT</v>
          </cell>
          <cell r="B73">
            <v>80600</v>
          </cell>
          <cell r="C73" t="str">
            <v>Computer Science</v>
          </cell>
        </row>
        <row r="74">
          <cell r="A74" t="str">
            <v>Dietetics Diploma PT</v>
          </cell>
          <cell r="B74">
            <v>51808</v>
          </cell>
          <cell r="C74" t="str">
            <v>Food Science &amp; Nutrition</v>
          </cell>
        </row>
        <row r="75">
          <cell r="A75" t="str">
            <v>Digital Media FT</v>
          </cell>
          <cell r="B75">
            <v>21499</v>
          </cell>
          <cell r="C75" t="str">
            <v>Fine &amp; Applied Arts</v>
          </cell>
        </row>
        <row r="76">
          <cell r="A76" t="str">
            <v>Digital Media PT</v>
          </cell>
          <cell r="B76">
            <v>21499</v>
          </cell>
          <cell r="C76" t="str">
            <v>Fine &amp; Applied Arts</v>
          </cell>
        </row>
        <row r="77">
          <cell r="A77" t="str">
            <v>Disability Studies PT</v>
          </cell>
          <cell r="B77">
            <v>45700</v>
          </cell>
          <cell r="C77" t="str">
            <v>Social Science</v>
          </cell>
        </row>
        <row r="78">
          <cell r="A78" t="str">
            <v>Documentary Media MFA</v>
          </cell>
          <cell r="B78">
            <v>31000</v>
          </cell>
          <cell r="C78" t="str">
            <v>Journalism</v>
          </cell>
        </row>
        <row r="79">
          <cell r="A79" t="str">
            <v>Early Childhood Education FT</v>
          </cell>
          <cell r="B79">
            <v>13600</v>
          </cell>
          <cell r="C79" t="str">
            <v>Education</v>
          </cell>
        </row>
        <row r="80">
          <cell r="A80" t="str">
            <v>Early Childhood Education PT</v>
          </cell>
          <cell r="B80">
            <v>13600</v>
          </cell>
          <cell r="C80" t="str">
            <v>Education</v>
          </cell>
        </row>
        <row r="81">
          <cell r="A81" t="str">
            <v>Early Childhood Studies MA FT</v>
          </cell>
          <cell r="B81">
            <v>13808</v>
          </cell>
          <cell r="C81" t="str">
            <v>Education</v>
          </cell>
        </row>
        <row r="82">
          <cell r="A82" t="str">
            <v>Early Childhood Studies MA PT</v>
          </cell>
          <cell r="B82">
            <v>13808</v>
          </cell>
          <cell r="C82" t="str">
            <v>Education</v>
          </cell>
        </row>
        <row r="83">
          <cell r="A83" t="str">
            <v>Economics PhD</v>
          </cell>
          <cell r="B83">
            <v>42700</v>
          </cell>
          <cell r="C83" t="str">
            <v>Social Science</v>
          </cell>
        </row>
        <row r="84">
          <cell r="A84" t="str">
            <v>Electrical &amp; Computer Eng. MASc FT</v>
          </cell>
          <cell r="B84">
            <v>60900</v>
          </cell>
          <cell r="C84" t="str">
            <v>Engineering</v>
          </cell>
        </row>
        <row r="85">
          <cell r="A85" t="str">
            <v>Electrical &amp; Computer Eng. MASc PT</v>
          </cell>
          <cell r="B85">
            <v>60900</v>
          </cell>
          <cell r="C85" t="str">
            <v>Engineering</v>
          </cell>
        </row>
        <row r="86">
          <cell r="A86" t="str">
            <v>Electrical &amp; Computer Eng. MASc PT (Acc MASc)</v>
          </cell>
          <cell r="B86">
            <v>60900</v>
          </cell>
          <cell r="C86" t="str">
            <v>Engineering</v>
          </cell>
        </row>
        <row r="87">
          <cell r="A87" t="str">
            <v>Electrical &amp; Computer Eng. MEng FT</v>
          </cell>
          <cell r="B87">
            <v>60900</v>
          </cell>
          <cell r="C87" t="str">
            <v>Engineering</v>
          </cell>
        </row>
        <row r="88">
          <cell r="A88" t="str">
            <v>Electrical &amp; Computer Eng. MEng PT</v>
          </cell>
          <cell r="B88">
            <v>60900</v>
          </cell>
          <cell r="C88" t="str">
            <v>Engineering</v>
          </cell>
        </row>
        <row r="89">
          <cell r="A89" t="str">
            <v>Electrical &amp; Computer Eng. PhD FT</v>
          </cell>
          <cell r="B89">
            <v>60900</v>
          </cell>
          <cell r="C89" t="str">
            <v>Engineering</v>
          </cell>
        </row>
        <row r="90">
          <cell r="A90" t="str">
            <v>Electrical Eng.</v>
          </cell>
          <cell r="B90">
            <v>60900</v>
          </cell>
          <cell r="C90" t="str">
            <v>Engineering</v>
          </cell>
        </row>
        <row r="91">
          <cell r="A91" t="str">
            <v>Energy and Innovation Diploma</v>
          </cell>
          <cell r="B91">
            <v>60900</v>
          </cell>
          <cell r="C91" t="str">
            <v>Engineering</v>
          </cell>
        </row>
        <row r="92">
          <cell r="A92" t="str">
            <v>Engineering Innovation &amp; Entrepreneurship MEIE FT</v>
          </cell>
          <cell r="B92">
            <v>61400</v>
          </cell>
          <cell r="C92" t="str">
            <v>Engineering</v>
          </cell>
        </row>
        <row r="93">
          <cell r="A93" t="str">
            <v>Engineering Innovation &amp; Entrepreneurship MEIE PT</v>
          </cell>
          <cell r="B93">
            <v>61400</v>
          </cell>
          <cell r="C93" t="str">
            <v>Engineering</v>
          </cell>
        </row>
        <row r="94">
          <cell r="A94" t="str">
            <v>Engineering - Undeclared</v>
          </cell>
          <cell r="B94">
            <v>61600</v>
          </cell>
          <cell r="C94" t="str">
            <v>Engineering</v>
          </cell>
        </row>
        <row r="95">
          <cell r="A95" t="str">
            <v>English</v>
          </cell>
          <cell r="B95">
            <v>30500</v>
          </cell>
          <cell r="C95" t="str">
            <v>Humanities</v>
          </cell>
        </row>
        <row r="96">
          <cell r="A96" t="str">
            <v>English &amp; History Double Major</v>
          </cell>
          <cell r="B96">
            <v>2</v>
          </cell>
          <cell r="C96" t="str">
            <v>Other Arts &amp; Science</v>
          </cell>
        </row>
        <row r="97">
          <cell r="A97" t="str">
            <v>English &amp; Philosophy Double Major</v>
          </cell>
          <cell r="B97">
            <v>2</v>
          </cell>
          <cell r="C97" t="str">
            <v>Other Arts &amp; Science</v>
          </cell>
        </row>
        <row r="98">
          <cell r="A98" t="str">
            <v>Enterprise Info Protection PMDip</v>
          </cell>
          <cell r="B98">
            <v>80600</v>
          </cell>
          <cell r="C98" t="str">
            <v>Computer Science</v>
          </cell>
        </row>
        <row r="99">
          <cell r="A99" t="str">
            <v>Environment &amp; Urban Sustainability</v>
          </cell>
          <cell r="B99">
            <v>44010</v>
          </cell>
          <cell r="C99" t="str">
            <v>Social Science</v>
          </cell>
        </row>
        <row r="100">
          <cell r="A100" t="str">
            <v>Environmental &amp; Appl. Sci. &amp; Mgt. MASc FT</v>
          </cell>
          <cell r="B100">
            <v>44010</v>
          </cell>
          <cell r="C100" t="str">
            <v>Social Science</v>
          </cell>
        </row>
        <row r="101">
          <cell r="A101" t="str">
            <v>Environmental &amp; Appl. Sci. &amp; Mgt. MASc PT</v>
          </cell>
          <cell r="B101">
            <v>44010</v>
          </cell>
          <cell r="C101" t="str">
            <v>Social Science</v>
          </cell>
        </row>
        <row r="102">
          <cell r="A102" t="str">
            <v>Environmental &amp; Appl. Sci. &amp; Mgt. PhD FT</v>
          </cell>
          <cell r="B102">
            <v>44010</v>
          </cell>
          <cell r="C102" t="str">
            <v>Social Science</v>
          </cell>
        </row>
        <row r="103">
          <cell r="A103" t="str">
            <v>Environmental &amp; Appl. Sci. &amp; Mgt. PhD PT</v>
          </cell>
          <cell r="B103">
            <v>44010</v>
          </cell>
          <cell r="C103" t="str">
            <v>Social Science</v>
          </cell>
        </row>
        <row r="104">
          <cell r="A104" t="str">
            <v>Fashion - Communication</v>
          </cell>
          <cell r="B104">
            <v>21499</v>
          </cell>
          <cell r="C104" t="str">
            <v>Fine &amp; Applied Arts</v>
          </cell>
        </row>
        <row r="105">
          <cell r="A105" t="str">
            <v>Fashion - Design</v>
          </cell>
          <cell r="B105">
            <v>21499</v>
          </cell>
          <cell r="C105" t="str">
            <v>Fine &amp; Applied Arts</v>
          </cell>
        </row>
        <row r="106">
          <cell r="A106" t="str">
            <v>Fashion MA</v>
          </cell>
          <cell r="B106">
            <v>21499</v>
          </cell>
          <cell r="C106" t="str">
            <v>Fine &amp; Applied Arts</v>
          </cell>
        </row>
        <row r="107">
          <cell r="A107" t="str">
            <v>Financial Mathematics</v>
          </cell>
          <cell r="B107">
            <v>81200</v>
          </cell>
          <cell r="C107" t="str">
            <v>Mathematics</v>
          </cell>
        </row>
        <row r="108">
          <cell r="A108" t="str">
            <v>Canadian Business PMDip</v>
          </cell>
          <cell r="B108">
            <v>41200</v>
          </cell>
          <cell r="C108" t="str">
            <v>Business &amp; Commerce</v>
          </cell>
        </row>
        <row r="109">
          <cell r="A109" t="str">
            <v>Finance for Social Innov PMDip</v>
          </cell>
          <cell r="B109">
            <v>41200</v>
          </cell>
          <cell r="C109" t="str">
            <v>Business &amp; Commerce</v>
          </cell>
        </row>
        <row r="110">
          <cell r="A110" t="str">
            <v>Financial Analysis PMDip</v>
          </cell>
          <cell r="B110">
            <v>41200</v>
          </cell>
          <cell r="C110" t="str">
            <v>Business &amp; Commerce</v>
          </cell>
        </row>
        <row r="111">
          <cell r="A111" t="str">
            <v>Accounting PMDip</v>
          </cell>
          <cell r="B111">
            <v>41200</v>
          </cell>
          <cell r="C111" t="str">
            <v>Business &amp; Commerce</v>
          </cell>
        </row>
        <row r="112">
          <cell r="A112" t="str">
            <v>Dietetics Diploma FT</v>
          </cell>
          <cell r="B112">
            <v>51808</v>
          </cell>
          <cell r="C112" t="str">
            <v>Food Science &amp; Nutrition</v>
          </cell>
        </row>
        <row r="113">
          <cell r="A113" t="str">
            <v>Geographic Analysis</v>
          </cell>
          <cell r="B113">
            <v>44010</v>
          </cell>
          <cell r="C113" t="str">
            <v>Social Science</v>
          </cell>
        </row>
        <row r="114">
          <cell r="A114" t="str">
            <v>Graphic Communications Mgt.</v>
          </cell>
          <cell r="B114">
            <v>21499</v>
          </cell>
          <cell r="C114" t="str">
            <v>Fine &amp; Applied Arts</v>
          </cell>
        </row>
        <row r="115">
          <cell r="A115" t="str">
            <v>Health Information Mgt. PT</v>
          </cell>
          <cell r="B115">
            <v>41402</v>
          </cell>
          <cell r="C115" t="str">
            <v>Social Science</v>
          </cell>
        </row>
        <row r="116">
          <cell r="A116" t="str">
            <v>Health Services Mgt. PT</v>
          </cell>
          <cell r="B116">
            <v>41402</v>
          </cell>
          <cell r="C116" t="str">
            <v>Social Science</v>
          </cell>
        </row>
        <row r="117">
          <cell r="A117" t="str">
            <v>Health Administration MHA</v>
          </cell>
          <cell r="B117">
            <v>41402</v>
          </cell>
          <cell r="C117" t="str">
            <v>Social Science</v>
          </cell>
        </row>
        <row r="118">
          <cell r="A118" t="str">
            <v>History</v>
          </cell>
          <cell r="B118">
            <v>30900</v>
          </cell>
          <cell r="C118" t="str">
            <v>Humanities</v>
          </cell>
        </row>
        <row r="119">
          <cell r="A119" t="str">
            <v>History &amp; Philosophy Double Major</v>
          </cell>
          <cell r="B119">
            <v>2</v>
          </cell>
          <cell r="C119" t="str">
            <v>Other Arts &amp; Science</v>
          </cell>
        </row>
        <row r="120">
          <cell r="A120" t="str">
            <v>Hospitality and Tourism Mgt.</v>
          </cell>
          <cell r="B120">
            <v>41403</v>
          </cell>
          <cell r="C120" t="str">
            <v>Social Science</v>
          </cell>
        </row>
        <row r="121">
          <cell r="A121" t="str">
            <v>Image Arts - Film</v>
          </cell>
          <cell r="B121">
            <v>21499</v>
          </cell>
          <cell r="C121" t="str">
            <v>Fine &amp; Applied Arts</v>
          </cell>
        </row>
        <row r="122">
          <cell r="A122" t="str">
            <v>Image Arts - New Media</v>
          </cell>
          <cell r="B122">
            <v>21499</v>
          </cell>
          <cell r="C122" t="str">
            <v>Fine &amp; Applied Arts</v>
          </cell>
        </row>
        <row r="123">
          <cell r="A123" t="str">
            <v>Image Arts - Photography</v>
          </cell>
          <cell r="B123">
            <v>21499</v>
          </cell>
          <cell r="C123" t="str">
            <v>Fine &amp; Applied Arts</v>
          </cell>
        </row>
        <row r="124">
          <cell r="A124" t="str">
            <v>Image Arts - Film, Digital Option</v>
          </cell>
          <cell r="B124">
            <v>21499</v>
          </cell>
          <cell r="C124" t="str">
            <v>Fine &amp; Applied Arts</v>
          </cell>
        </row>
        <row r="125">
          <cell r="A125" t="str">
            <v>Image Arts - Photograph, Digital Option</v>
          </cell>
          <cell r="B125">
            <v>21499</v>
          </cell>
          <cell r="C125" t="str">
            <v>Fine &amp; Applied Arts</v>
          </cell>
        </row>
        <row r="126">
          <cell r="A126" t="str">
            <v>Immigration and Settlement MA FT</v>
          </cell>
          <cell r="B126">
            <v>45200</v>
          </cell>
          <cell r="C126" t="str">
            <v>Social Science</v>
          </cell>
        </row>
        <row r="127">
          <cell r="A127" t="str">
            <v>Immigration and Settlement MA PT</v>
          </cell>
          <cell r="B127">
            <v>45200</v>
          </cell>
          <cell r="C127" t="str">
            <v>Social Science</v>
          </cell>
        </row>
        <row r="128">
          <cell r="A128" t="str">
            <v>Industrial Eng.</v>
          </cell>
          <cell r="B128">
            <v>61000</v>
          </cell>
          <cell r="C128" t="str">
            <v>Engineering</v>
          </cell>
        </row>
        <row r="129">
          <cell r="A129" t="str">
            <v>Information Tech Mgt. 2 yr CAAT FT</v>
          </cell>
          <cell r="B129">
            <v>41200</v>
          </cell>
          <cell r="C129" t="str">
            <v>Business &amp; Commerce</v>
          </cell>
        </row>
        <row r="130">
          <cell r="A130" t="str">
            <v>Information Tech Mgt. 2 yr CAAT PT</v>
          </cell>
          <cell r="B130">
            <v>41200</v>
          </cell>
          <cell r="C130" t="str">
            <v>Business &amp; Commerce</v>
          </cell>
        </row>
        <row r="131">
          <cell r="A131" t="str">
            <v>Information Tech Mgt. 2 yr FT</v>
          </cell>
          <cell r="B131">
            <v>41200</v>
          </cell>
          <cell r="C131" t="str">
            <v>Business &amp; Commerce</v>
          </cell>
        </row>
        <row r="132">
          <cell r="A132" t="str">
            <v>Information Tech Mgt. 2 yr PT</v>
          </cell>
          <cell r="B132">
            <v>41200</v>
          </cell>
          <cell r="C132" t="str">
            <v>Business &amp; Commerce</v>
          </cell>
        </row>
        <row r="133">
          <cell r="A133" t="str">
            <v>Information Tech Mgt. 4 yr FT</v>
          </cell>
          <cell r="B133">
            <v>41200</v>
          </cell>
          <cell r="C133" t="str">
            <v>Business &amp; Commerce</v>
          </cell>
        </row>
        <row r="134">
          <cell r="A134" t="str">
            <v>Information Tech Mgt. 4 yr PT</v>
          </cell>
          <cell r="B134">
            <v>41200</v>
          </cell>
          <cell r="C134" t="str">
            <v>Business &amp; Commerce</v>
          </cell>
        </row>
        <row r="135">
          <cell r="A135" t="str">
            <v>Interior Design</v>
          </cell>
          <cell r="B135">
            <v>21499</v>
          </cell>
          <cell r="C135" t="str">
            <v>Fine &amp; Applied Arts</v>
          </cell>
        </row>
        <row r="136">
          <cell r="A136" t="str">
            <v>International Economics</v>
          </cell>
          <cell r="B136">
            <v>42700</v>
          </cell>
          <cell r="C136" t="str">
            <v>Social Science</v>
          </cell>
        </row>
        <row r="137">
          <cell r="A137" t="str">
            <v>International Economics MA FT</v>
          </cell>
          <cell r="B137">
            <v>42700</v>
          </cell>
          <cell r="C137" t="str">
            <v>Social Science</v>
          </cell>
        </row>
        <row r="138">
          <cell r="A138" t="str">
            <v>International Economics MA PT</v>
          </cell>
          <cell r="B138">
            <v>42700</v>
          </cell>
          <cell r="C138" t="str">
            <v>Social Science</v>
          </cell>
        </row>
        <row r="139">
          <cell r="A139" t="str">
            <v>Journalism 4 yr</v>
          </cell>
          <cell r="B139">
            <v>31000</v>
          </cell>
          <cell r="C139" t="str">
            <v>Journalism</v>
          </cell>
        </row>
        <row r="140">
          <cell r="A140" t="str">
            <v>Journalism MJ</v>
          </cell>
          <cell r="B140">
            <v>31000</v>
          </cell>
          <cell r="C140" t="str">
            <v>Journalism</v>
          </cell>
        </row>
        <row r="141">
          <cell r="A141" t="str">
            <v>Justice Studies PT</v>
          </cell>
          <cell r="B141">
            <v>43300</v>
          </cell>
          <cell r="C141" t="str">
            <v>Law</v>
          </cell>
        </row>
        <row r="142">
          <cell r="A142" t="str">
            <v>Language and Intercultural Relations - French</v>
          </cell>
          <cell r="B142">
            <v>30600</v>
          </cell>
          <cell r="C142" t="str">
            <v>Humanities</v>
          </cell>
        </row>
        <row r="143">
          <cell r="A143" t="str">
            <v>Language and Intercultural Relations - Spanish</v>
          </cell>
          <cell r="B143">
            <v>31199</v>
          </cell>
          <cell r="C143" t="str">
            <v>Humanities</v>
          </cell>
        </row>
        <row r="144">
          <cell r="A144" t="str">
            <v>Language and Intercultural Relations - Year 1</v>
          </cell>
          <cell r="B144">
            <v>31199</v>
          </cell>
          <cell r="C144" t="str">
            <v>Humanities</v>
          </cell>
        </row>
        <row r="145">
          <cell r="A145" t="str">
            <v>Literatures of Modernity MA</v>
          </cell>
          <cell r="B145">
            <v>30500</v>
          </cell>
          <cell r="C145" t="str">
            <v>Humanities</v>
          </cell>
        </row>
        <row r="146">
          <cell r="A146" t="str">
            <v>Mathematics</v>
          </cell>
          <cell r="B146">
            <v>81200</v>
          </cell>
          <cell r="C146" t="str">
            <v>Mathematics</v>
          </cell>
        </row>
        <row r="147">
          <cell r="A147" t="str">
            <v>Mathematical Modelling and Methods PhD</v>
          </cell>
          <cell r="B147">
            <v>81200</v>
          </cell>
          <cell r="C147" t="str">
            <v>Mathematics</v>
          </cell>
        </row>
        <row r="148">
          <cell r="A148" t="str">
            <v>Mechanical Eng.</v>
          </cell>
          <cell r="B148">
            <v>61200</v>
          </cell>
          <cell r="C148" t="str">
            <v>Engineering</v>
          </cell>
        </row>
        <row r="149">
          <cell r="A149" t="str">
            <v>Mechanical Eng. MASc FT</v>
          </cell>
          <cell r="B149">
            <v>61200</v>
          </cell>
          <cell r="C149" t="str">
            <v>Engineering</v>
          </cell>
        </row>
        <row r="150">
          <cell r="A150" t="str">
            <v>Mechanical Eng. MASc PT</v>
          </cell>
          <cell r="B150">
            <v>61200</v>
          </cell>
          <cell r="C150" t="str">
            <v>Engineering</v>
          </cell>
        </row>
        <row r="151">
          <cell r="A151" t="str">
            <v>Mechanical Eng. MASc PT (Acc MASc)</v>
          </cell>
          <cell r="B151">
            <v>61200</v>
          </cell>
          <cell r="C151" t="str">
            <v>Engineering</v>
          </cell>
        </row>
        <row r="152">
          <cell r="A152" t="str">
            <v>Mechanical Eng. MEng FT</v>
          </cell>
          <cell r="B152">
            <v>61200</v>
          </cell>
          <cell r="C152" t="str">
            <v>Engineering</v>
          </cell>
        </row>
        <row r="153">
          <cell r="A153" t="str">
            <v>Mechanical Eng. MEng PT</v>
          </cell>
          <cell r="B153">
            <v>61200</v>
          </cell>
          <cell r="C153" t="str">
            <v>Engineering</v>
          </cell>
        </row>
        <row r="154">
          <cell r="A154" t="str">
            <v>Mechanical Eng. PhD FT</v>
          </cell>
          <cell r="B154">
            <v>61200</v>
          </cell>
          <cell r="C154" t="str">
            <v>Engineering</v>
          </cell>
        </row>
        <row r="155">
          <cell r="A155" t="str">
            <v>Media Production</v>
          </cell>
          <cell r="B155">
            <v>31700</v>
          </cell>
          <cell r="C155" t="str">
            <v>Humanities</v>
          </cell>
        </row>
        <row r="156">
          <cell r="A156" t="str">
            <v>Media Production MA FT</v>
          </cell>
          <cell r="B156">
            <v>21499</v>
          </cell>
          <cell r="C156" t="str">
            <v>Fine &amp; Applied Arts</v>
          </cell>
        </row>
        <row r="157">
          <cell r="A157" t="str">
            <v>Medical Physics</v>
          </cell>
          <cell r="B157">
            <v>51200</v>
          </cell>
          <cell r="C157" t="str">
            <v>Agriculture &amp; Biological Science</v>
          </cell>
        </row>
        <row r="158">
          <cell r="A158" t="str">
            <v>Mgmt of Technol and Innov MBA FT</v>
          </cell>
          <cell r="B158">
            <v>41499</v>
          </cell>
          <cell r="C158" t="str">
            <v>Social Science</v>
          </cell>
        </row>
        <row r="159">
          <cell r="A159" t="str">
            <v>Mgmt of Technol and Innov MBA PT</v>
          </cell>
          <cell r="B159">
            <v>41499</v>
          </cell>
          <cell r="C159" t="str">
            <v>Social Science</v>
          </cell>
        </row>
        <row r="160">
          <cell r="A160" t="str">
            <v>Mgmt of Technol and Innov MMSc FT</v>
          </cell>
          <cell r="B160">
            <v>41499</v>
          </cell>
          <cell r="C160" t="str">
            <v>Social Science</v>
          </cell>
        </row>
        <row r="161">
          <cell r="A161" t="str">
            <v>Mgmt of Technol and Innov MMSc PT</v>
          </cell>
          <cell r="B161">
            <v>41499</v>
          </cell>
          <cell r="C161" t="str">
            <v>Social Science</v>
          </cell>
        </row>
        <row r="162">
          <cell r="A162" t="str">
            <v>Mgmt of Technol and Innov PMDip PT</v>
          </cell>
          <cell r="B162">
            <v>41499</v>
          </cell>
          <cell r="C162" t="str">
            <v>Social Science</v>
          </cell>
        </row>
        <row r="163">
          <cell r="A163" t="str">
            <v>Midwifery FT</v>
          </cell>
          <cell r="B163">
            <v>71500</v>
          </cell>
          <cell r="C163" t="str">
            <v>Nursing</v>
          </cell>
        </row>
        <row r="164">
          <cell r="A164" t="str">
            <v>Midwifery PT</v>
          </cell>
          <cell r="B164">
            <v>71500</v>
          </cell>
          <cell r="C164" t="str">
            <v>Nursing</v>
          </cell>
        </row>
        <row r="165">
          <cell r="A165" t="str">
            <v>Molecular Science MSc</v>
          </cell>
          <cell r="B165">
            <v>50600</v>
          </cell>
          <cell r="C165" t="str">
            <v>Agriculture &amp; Biological Science</v>
          </cell>
        </row>
        <row r="166">
          <cell r="A166" t="str">
            <v>Molecular Science PhD</v>
          </cell>
          <cell r="B166">
            <v>50600</v>
          </cell>
          <cell r="C166" t="str">
            <v>Agriculture &amp; Biological Science</v>
          </cell>
        </row>
        <row r="167">
          <cell r="A167" t="str">
            <v>New Media</v>
          </cell>
          <cell r="B167">
            <v>21499</v>
          </cell>
          <cell r="C167" t="str">
            <v>Fine &amp; Applied Arts</v>
          </cell>
        </row>
        <row r="168">
          <cell r="A168" t="str">
            <v>Nurse Practitioner MN</v>
          </cell>
          <cell r="B168">
            <v>71500</v>
          </cell>
          <cell r="C168" t="str">
            <v>Nursing</v>
          </cell>
        </row>
        <row r="169">
          <cell r="A169" t="str">
            <v>Nurse Practitioner 2 yr FT</v>
          </cell>
          <cell r="B169">
            <v>71500</v>
          </cell>
          <cell r="C169" t="str">
            <v>Nursing</v>
          </cell>
        </row>
        <row r="170">
          <cell r="A170" t="str">
            <v>Nurse Practitioner 2 yr PT</v>
          </cell>
          <cell r="B170">
            <v>71500</v>
          </cell>
          <cell r="C170" t="str">
            <v>Nursing</v>
          </cell>
        </row>
        <row r="171">
          <cell r="A171" t="str">
            <v>Nursing 4 yr</v>
          </cell>
          <cell r="B171">
            <v>71500</v>
          </cell>
          <cell r="C171" t="str">
            <v>Nursing</v>
          </cell>
        </row>
        <row r="172">
          <cell r="A172" t="str">
            <v>Nursing 4 yr CC</v>
          </cell>
          <cell r="B172">
            <v>71500</v>
          </cell>
          <cell r="C172" t="str">
            <v>Nursing</v>
          </cell>
        </row>
        <row r="173">
          <cell r="A173" t="str">
            <v>Nursing 4 yr GBC</v>
          </cell>
          <cell r="B173">
            <v>71500</v>
          </cell>
          <cell r="C173" t="str">
            <v>Nursing</v>
          </cell>
        </row>
        <row r="174">
          <cell r="A174" t="str">
            <v>Nursing MN FT</v>
          </cell>
          <cell r="B174">
            <v>71500</v>
          </cell>
          <cell r="C174" t="str">
            <v>Nursing</v>
          </cell>
        </row>
        <row r="175">
          <cell r="A175" t="str">
            <v>Nursing MN PT</v>
          </cell>
          <cell r="B175">
            <v>71500</v>
          </cell>
          <cell r="C175" t="str">
            <v>Nursing</v>
          </cell>
        </row>
        <row r="176">
          <cell r="A176" t="str">
            <v>Nursing Post RN 2 yr FT</v>
          </cell>
          <cell r="B176">
            <v>71500</v>
          </cell>
          <cell r="C176" t="str">
            <v>Nursing</v>
          </cell>
        </row>
        <row r="177">
          <cell r="A177" t="str">
            <v>Nursing Post RN 2 yr PT</v>
          </cell>
          <cell r="B177">
            <v>71500</v>
          </cell>
          <cell r="C177" t="str">
            <v>Nursing</v>
          </cell>
        </row>
        <row r="178">
          <cell r="A178" t="str">
            <v>Nutrition and Food</v>
          </cell>
          <cell r="B178">
            <v>51808</v>
          </cell>
          <cell r="C178" t="str">
            <v>Food Science &amp; Nutrition</v>
          </cell>
        </row>
        <row r="179">
          <cell r="A179" t="str">
            <v>Nutrition Communication MHSc</v>
          </cell>
          <cell r="B179">
            <v>51808</v>
          </cell>
          <cell r="C179" t="str">
            <v>Food Science &amp; Nutrition</v>
          </cell>
        </row>
        <row r="180">
          <cell r="A180" t="str">
            <v>Occupational Health 2 yr</v>
          </cell>
          <cell r="B180">
            <v>72400</v>
          </cell>
          <cell r="C180" t="str">
            <v>Other Health Professions</v>
          </cell>
        </row>
        <row r="181">
          <cell r="A181" t="str">
            <v>Occupational Health 4 yr</v>
          </cell>
          <cell r="B181">
            <v>72400</v>
          </cell>
          <cell r="C181" t="str">
            <v>Other Health Professions</v>
          </cell>
        </row>
        <row r="182">
          <cell r="A182" t="str">
            <v>Philosophy</v>
          </cell>
          <cell r="B182">
            <v>32100</v>
          </cell>
          <cell r="C182" t="str">
            <v>Humanities</v>
          </cell>
        </row>
        <row r="183">
          <cell r="A183" t="str">
            <v>Philosophy MA</v>
          </cell>
          <cell r="B183">
            <v>32100</v>
          </cell>
          <cell r="C183" t="str">
            <v>Humanities</v>
          </cell>
        </row>
        <row r="184">
          <cell r="A184" t="str">
            <v>Photographic Preservation MA FT</v>
          </cell>
          <cell r="B184">
            <v>20300</v>
          </cell>
          <cell r="C184" t="str">
            <v>Fine &amp; Applied Arts</v>
          </cell>
        </row>
        <row r="185">
          <cell r="A185" t="str">
            <v>Photographic Preservation MA PT</v>
          </cell>
          <cell r="B185">
            <v>20300</v>
          </cell>
          <cell r="C185" t="str">
            <v>Fine &amp; Applied Arts</v>
          </cell>
        </row>
        <row r="186">
          <cell r="A186" t="str">
            <v>Physics PhD</v>
          </cell>
          <cell r="B186">
            <v>51200</v>
          </cell>
          <cell r="C186" t="str">
            <v>Agriculture &amp; Biological Science</v>
          </cell>
        </row>
        <row r="187">
          <cell r="A187" t="str">
            <v>Policy Studies PhD</v>
          </cell>
          <cell r="B187">
            <v>41401</v>
          </cell>
          <cell r="C187" t="str">
            <v>Social Science</v>
          </cell>
        </row>
        <row r="188">
          <cell r="A188" t="str">
            <v>Politics and Governance</v>
          </cell>
          <cell r="B188">
            <v>44300</v>
          </cell>
          <cell r="C188" t="str">
            <v>Social Science</v>
          </cell>
        </row>
        <row r="189">
          <cell r="A189" t="str">
            <v>Professional Communication</v>
          </cell>
          <cell r="B189">
            <v>31000</v>
          </cell>
          <cell r="C189" t="str">
            <v>Journalism</v>
          </cell>
        </row>
        <row r="190">
          <cell r="A190" t="str">
            <v>Professional Communication MPC</v>
          </cell>
          <cell r="B190">
            <v>31000</v>
          </cell>
          <cell r="C190" t="str">
            <v>Journalism</v>
          </cell>
        </row>
        <row r="191">
          <cell r="A191" t="str">
            <v>Psychology</v>
          </cell>
          <cell r="B191">
            <v>44600</v>
          </cell>
          <cell r="C191" t="str">
            <v>Social Science</v>
          </cell>
        </row>
        <row r="192">
          <cell r="A192" t="str">
            <v>Psychology MA FT</v>
          </cell>
          <cell r="B192">
            <v>44600</v>
          </cell>
          <cell r="C192" t="str">
            <v>Social Science</v>
          </cell>
        </row>
        <row r="193">
          <cell r="A193" t="str">
            <v>Psychology PhD</v>
          </cell>
          <cell r="B193">
            <v>44600</v>
          </cell>
          <cell r="C193" t="str">
            <v>Social Science</v>
          </cell>
        </row>
        <row r="194">
          <cell r="A194" t="str">
            <v>Public Administration PT</v>
          </cell>
          <cell r="B194">
            <v>41401</v>
          </cell>
          <cell r="C194" t="str">
            <v>Social Science</v>
          </cell>
        </row>
        <row r="195">
          <cell r="A195" t="str">
            <v>Public Health 2 yr</v>
          </cell>
          <cell r="B195">
            <v>72400</v>
          </cell>
          <cell r="C195" t="str">
            <v>Other Health Professions</v>
          </cell>
        </row>
        <row r="196">
          <cell r="A196" t="str">
            <v>Public Health 4 yr</v>
          </cell>
          <cell r="B196">
            <v>72400</v>
          </cell>
          <cell r="C196" t="str">
            <v>Other Health Professions</v>
          </cell>
        </row>
        <row r="197">
          <cell r="A197" t="str">
            <v>Public Policy and Admin MA FT</v>
          </cell>
          <cell r="B197">
            <v>41401</v>
          </cell>
          <cell r="C197" t="str">
            <v>Social Science</v>
          </cell>
        </row>
        <row r="198">
          <cell r="A198" t="str">
            <v>Public Policy and Admin MA PT</v>
          </cell>
          <cell r="B198">
            <v>41401</v>
          </cell>
          <cell r="C198" t="str">
            <v>Social Science</v>
          </cell>
        </row>
        <row r="199">
          <cell r="A199" t="str">
            <v>Radio and Television Arts 2 yr</v>
          </cell>
          <cell r="B199">
            <v>21499</v>
          </cell>
          <cell r="C199" t="str">
            <v>Fine &amp; Applied Arts</v>
          </cell>
        </row>
        <row r="200">
          <cell r="A200" t="str">
            <v>Radio and Television Arts 4 yr</v>
          </cell>
          <cell r="B200">
            <v>21499</v>
          </cell>
          <cell r="C200" t="str">
            <v>Fine &amp; Applied Arts</v>
          </cell>
        </row>
        <row r="201">
          <cell r="A201" t="str">
            <v>Retail Mgt. FT</v>
          </cell>
          <cell r="B201">
            <v>41200</v>
          </cell>
          <cell r="C201" t="str">
            <v>Business &amp; Commerce</v>
          </cell>
        </row>
        <row r="202">
          <cell r="A202" t="str">
            <v>Retail Mgt. PT</v>
          </cell>
          <cell r="B202">
            <v>41200</v>
          </cell>
          <cell r="C202" t="str">
            <v>Business &amp; Commerce</v>
          </cell>
        </row>
        <row r="203">
          <cell r="A203" t="str">
            <v>Social Science - Undeclared</v>
          </cell>
          <cell r="B203">
            <v>2</v>
          </cell>
          <cell r="C203" t="str">
            <v>Other Arts &amp; Science</v>
          </cell>
        </row>
        <row r="204">
          <cell r="A204" t="str">
            <v>Social Work FT</v>
          </cell>
          <cell r="B204">
            <v>44900</v>
          </cell>
          <cell r="C204" t="str">
            <v>Social Science</v>
          </cell>
        </row>
        <row r="205">
          <cell r="A205" t="str">
            <v>Social Work MSW FT</v>
          </cell>
          <cell r="B205">
            <v>44900</v>
          </cell>
          <cell r="C205" t="str">
            <v>Social Science</v>
          </cell>
        </row>
        <row r="206">
          <cell r="A206" t="str">
            <v>Social Work MSW PT</v>
          </cell>
          <cell r="B206">
            <v>44900</v>
          </cell>
          <cell r="C206" t="str">
            <v>Social Science</v>
          </cell>
        </row>
        <row r="207">
          <cell r="A207" t="str">
            <v>Social Work PT</v>
          </cell>
          <cell r="B207">
            <v>44900</v>
          </cell>
          <cell r="C207" t="str">
            <v>Social Science</v>
          </cell>
        </row>
        <row r="208">
          <cell r="A208" t="str">
            <v>Sociology</v>
          </cell>
          <cell r="B208">
            <v>45200</v>
          </cell>
          <cell r="C208" t="str">
            <v>Social Science</v>
          </cell>
        </row>
        <row r="209">
          <cell r="A209" t="str">
            <v>Spatial Analysis MSA FT</v>
          </cell>
          <cell r="B209">
            <v>43000</v>
          </cell>
          <cell r="C209" t="str">
            <v>Social Science</v>
          </cell>
        </row>
        <row r="210">
          <cell r="A210" t="str">
            <v>Spatial Analysis MSA PT</v>
          </cell>
          <cell r="B210">
            <v>43000</v>
          </cell>
          <cell r="C210" t="str">
            <v>Social Science</v>
          </cell>
        </row>
        <row r="211">
          <cell r="A211" t="str">
            <v>Sport Media</v>
          </cell>
          <cell r="B211">
            <v>31700</v>
          </cell>
          <cell r="C211" t="str">
            <v>Humanities</v>
          </cell>
        </row>
        <row r="212">
          <cell r="A212" t="str">
            <v>Theatre Acting</v>
          </cell>
          <cell r="B212">
            <v>20800</v>
          </cell>
          <cell r="C212" t="str">
            <v>Fine &amp; Applied Arts</v>
          </cell>
        </row>
        <row r="213">
          <cell r="A213" t="str">
            <v>Theatre Dance</v>
          </cell>
          <cell r="B213">
            <v>20800</v>
          </cell>
          <cell r="C213" t="str">
            <v>Fine &amp; Applied Arts</v>
          </cell>
        </row>
        <row r="214">
          <cell r="A214" t="str">
            <v>Theatre Technical Production</v>
          </cell>
          <cell r="B214">
            <v>20800</v>
          </cell>
          <cell r="C214" t="str">
            <v>Fine &amp; Applied Arts</v>
          </cell>
        </row>
        <row r="215">
          <cell r="A215" t="str">
            <v>Urban and Regional Planning 2 yr</v>
          </cell>
          <cell r="B215">
            <v>44008</v>
          </cell>
          <cell r="C215" t="str">
            <v>Social Science</v>
          </cell>
        </row>
        <row r="216">
          <cell r="A216" t="str">
            <v>Urban and Regional Planning 4 yr</v>
          </cell>
          <cell r="B216">
            <v>44008</v>
          </cell>
          <cell r="C216" t="str">
            <v>Social Science</v>
          </cell>
        </row>
        <row r="217">
          <cell r="A217" t="str">
            <v>Urban Development MPL</v>
          </cell>
          <cell r="B217">
            <v>44008</v>
          </cell>
          <cell r="C217" t="str">
            <v>Social Science</v>
          </cell>
        </row>
        <row r="218">
          <cell r="A218" t="str">
            <v>Ryerson ESL Foundation Program</v>
          </cell>
          <cell r="B218">
            <v>99998</v>
          </cell>
        </row>
        <row r="219">
          <cell r="A219" t="str">
            <v>International University Foundation Program</v>
          </cell>
          <cell r="B219">
            <v>99998</v>
          </cell>
        </row>
        <row r="220">
          <cell r="A220" t="str">
            <v>Architectural Science Special</v>
          </cell>
          <cell r="B220">
            <v>99998</v>
          </cell>
        </row>
        <row r="221">
          <cell r="A221" t="str">
            <v>Special Grad - Immigration and Settlement</v>
          </cell>
          <cell r="B221">
            <v>99998</v>
          </cell>
        </row>
        <row r="222">
          <cell r="A222" t="str">
            <v>Special Grad - Biomedical Physics</v>
          </cell>
          <cell r="B222">
            <v>99998</v>
          </cell>
        </row>
        <row r="223">
          <cell r="A223" t="str">
            <v>Special Grad - Data Science</v>
          </cell>
          <cell r="B223">
            <v>99998</v>
          </cell>
        </row>
        <row r="224">
          <cell r="A224" t="str">
            <v>Special Grad - Mechanical Engineering</v>
          </cell>
          <cell r="B224">
            <v>99998</v>
          </cell>
        </row>
      </sheetData>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TABLE"/>
      <sheetName val="eval14"/>
      <sheetName val="eval4"/>
      <sheetName val="respondents"/>
      <sheetName val="big N"/>
      <sheetName val="population data"/>
      <sheetName val="programs not included"/>
      <sheetName val="GSS eval4 eval14"/>
      <sheetName val="program name lookup"/>
    </sheetNames>
    <sheetDataSet>
      <sheetData sheetId="0"/>
      <sheetData sheetId="1"/>
      <sheetData sheetId="2">
        <row r="6">
          <cell r="B6" t="str">
            <v>Row Labels</v>
          </cell>
          <cell r="C6">
            <v>1</v>
          </cell>
          <cell r="D6">
            <v>2</v>
          </cell>
          <cell r="E6">
            <v>3</v>
          </cell>
          <cell r="F6">
            <v>4</v>
          </cell>
        </row>
        <row r="7">
          <cell r="B7" t="str">
            <v>Arts</v>
          </cell>
          <cell r="C7">
            <v>3.864734299516908E-2</v>
          </cell>
          <cell r="D7">
            <v>6.280193236714976E-2</v>
          </cell>
          <cell r="E7">
            <v>0.72463768115942029</v>
          </cell>
          <cell r="F7">
            <v>0.17391304347826086</v>
          </cell>
        </row>
        <row r="8">
          <cell r="B8" t="str">
            <v>Arts &amp; Contemporary Studies</v>
          </cell>
          <cell r="C8">
            <v>0</v>
          </cell>
          <cell r="D8">
            <v>0</v>
          </cell>
          <cell r="E8">
            <v>0.6875</v>
          </cell>
          <cell r="F8">
            <v>0.3125</v>
          </cell>
        </row>
        <row r="9">
          <cell r="B9" t="str">
            <v>Criminology</v>
          </cell>
          <cell r="C9">
            <v>6.0606060606060608E-2</v>
          </cell>
          <cell r="D9">
            <v>3.0303030303030304E-2</v>
          </cell>
          <cell r="E9">
            <v>0.81818181818181823</v>
          </cell>
          <cell r="F9">
            <v>9.0909090909090912E-2</v>
          </cell>
        </row>
        <row r="10">
          <cell r="B10" t="str">
            <v>Double Major</v>
          </cell>
          <cell r="C10">
            <v>0</v>
          </cell>
          <cell r="D10">
            <v>0</v>
          </cell>
          <cell r="E10">
            <v>0.8571428571428571</v>
          </cell>
          <cell r="F10">
            <v>0.14285714285714285</v>
          </cell>
        </row>
        <row r="11">
          <cell r="B11" t="str">
            <v>English</v>
          </cell>
          <cell r="C11">
            <v>4.7619047619047616E-2</v>
          </cell>
          <cell r="D11">
            <v>4.7619047619047616E-2</v>
          </cell>
          <cell r="E11">
            <v>0.8571428571428571</v>
          </cell>
          <cell r="F11">
            <v>4.7619047619047616E-2</v>
          </cell>
        </row>
        <row r="12">
          <cell r="B12" t="str">
            <v>Environment &amp; Urban Sustainability</v>
          </cell>
          <cell r="C12">
            <v>0.125</v>
          </cell>
          <cell r="D12">
            <v>0.125</v>
          </cell>
          <cell r="E12">
            <v>0.625</v>
          </cell>
          <cell r="F12">
            <v>0.125</v>
          </cell>
        </row>
        <row r="13">
          <cell r="B13" t="str">
            <v>Geographic Analysis</v>
          </cell>
          <cell r="C13">
            <v>0.2</v>
          </cell>
          <cell r="D13">
            <v>0.2</v>
          </cell>
          <cell r="E13">
            <v>0.2</v>
          </cell>
          <cell r="F13">
            <v>0.4</v>
          </cell>
        </row>
        <row r="14">
          <cell r="B14" t="str">
            <v>History</v>
          </cell>
          <cell r="C14">
            <v>0.2</v>
          </cell>
          <cell r="D14">
            <v>0</v>
          </cell>
          <cell r="E14">
            <v>0.6</v>
          </cell>
          <cell r="F14">
            <v>0.2</v>
          </cell>
        </row>
        <row r="15">
          <cell r="B15" t="str">
            <v>International Economics &amp; Finance</v>
          </cell>
          <cell r="C15">
            <v>0</v>
          </cell>
          <cell r="D15">
            <v>0.13333333333333333</v>
          </cell>
          <cell r="E15">
            <v>0.66666666666666663</v>
          </cell>
          <cell r="F15">
            <v>0.2</v>
          </cell>
        </row>
        <row r="16">
          <cell r="B16" t="str">
            <v>Language &amp; Intercultural Relations</v>
          </cell>
          <cell r="C16">
            <v>0</v>
          </cell>
          <cell r="D16">
            <v>0.1111111111111111</v>
          </cell>
          <cell r="E16">
            <v>0.66666666666666663</v>
          </cell>
          <cell r="F16">
            <v>0.22222222222222221</v>
          </cell>
        </row>
        <row r="17">
          <cell r="B17" t="str">
            <v>Philosophy</v>
          </cell>
          <cell r="C17">
            <v>0</v>
          </cell>
          <cell r="D17">
            <v>0</v>
          </cell>
          <cell r="E17">
            <v>0.5</v>
          </cell>
          <cell r="F17">
            <v>0.5</v>
          </cell>
        </row>
        <row r="18">
          <cell r="B18" t="str">
            <v>Politics &amp; Governance</v>
          </cell>
          <cell r="C18">
            <v>0</v>
          </cell>
          <cell r="D18">
            <v>0.2</v>
          </cell>
          <cell r="E18">
            <v>0.8</v>
          </cell>
          <cell r="F18">
            <v>0</v>
          </cell>
        </row>
        <row r="19">
          <cell r="B19" t="str">
            <v>Psychology</v>
          </cell>
          <cell r="C19">
            <v>1.8181818181818181E-2</v>
          </cell>
          <cell r="D19">
            <v>3.6363636363636362E-2</v>
          </cell>
          <cell r="E19">
            <v>0.74545454545454548</v>
          </cell>
          <cell r="F19">
            <v>0.2</v>
          </cell>
        </row>
        <row r="20">
          <cell r="B20" t="str">
            <v>Sociology</v>
          </cell>
          <cell r="C20">
            <v>0</v>
          </cell>
          <cell r="D20">
            <v>0.125</v>
          </cell>
          <cell r="E20">
            <v>0.6875</v>
          </cell>
          <cell r="F20">
            <v>0.1875</v>
          </cell>
        </row>
        <row r="21">
          <cell r="B21" t="str">
            <v>Engineering &amp; Architectural Science</v>
          </cell>
          <cell r="C21">
            <v>9.187279151943463E-2</v>
          </cell>
          <cell r="D21">
            <v>0.20494699646643111</v>
          </cell>
          <cell r="E21">
            <v>0.607773851590106</v>
          </cell>
          <cell r="F21">
            <v>9.5406360424028266E-2</v>
          </cell>
        </row>
        <row r="22">
          <cell r="B22" t="str">
            <v>Aerospace Engineering</v>
          </cell>
          <cell r="C22">
            <v>6.8965517241379309E-2</v>
          </cell>
          <cell r="D22">
            <v>0.10344827586206896</v>
          </cell>
          <cell r="E22">
            <v>0.62068965517241381</v>
          </cell>
          <cell r="F22">
            <v>0.20689655172413793</v>
          </cell>
        </row>
        <row r="23">
          <cell r="B23" t="str">
            <v>Architectural Science</v>
          </cell>
          <cell r="C23">
            <v>0</v>
          </cell>
          <cell r="D23">
            <v>4.3478260869565216E-2</v>
          </cell>
          <cell r="E23">
            <v>0.65217391304347827</v>
          </cell>
          <cell r="F23">
            <v>0.30434782608695654</v>
          </cell>
        </row>
        <row r="24">
          <cell r="B24" t="str">
            <v>Biomedical Engineering</v>
          </cell>
          <cell r="C24">
            <v>7.4999999999999997E-2</v>
          </cell>
          <cell r="D24">
            <v>0.25</v>
          </cell>
          <cell r="E24">
            <v>0.6</v>
          </cell>
          <cell r="F24">
            <v>7.4999999999999997E-2</v>
          </cell>
        </row>
        <row r="25">
          <cell r="B25" t="str">
            <v>Chemical Engineering</v>
          </cell>
          <cell r="C25">
            <v>5.8823529411764705E-2</v>
          </cell>
          <cell r="D25">
            <v>5.8823529411764705E-2</v>
          </cell>
          <cell r="E25">
            <v>0.82352941176470584</v>
          </cell>
          <cell r="F25">
            <v>5.8823529411764705E-2</v>
          </cell>
        </row>
        <row r="26">
          <cell r="B26" t="str">
            <v>Civil Engineering</v>
          </cell>
          <cell r="C26">
            <v>0.12903225806451613</v>
          </cell>
          <cell r="D26">
            <v>0.35483870967741937</v>
          </cell>
          <cell r="E26">
            <v>0.45161290322580644</v>
          </cell>
          <cell r="F26">
            <v>6.4516129032258063E-2</v>
          </cell>
        </row>
        <row r="27">
          <cell r="B27" t="str">
            <v>Computer Engineering</v>
          </cell>
          <cell r="C27">
            <v>0.11475409836065574</v>
          </cell>
          <cell r="D27">
            <v>0.29508196721311475</v>
          </cell>
          <cell r="E27">
            <v>0.55737704918032782</v>
          </cell>
          <cell r="F27">
            <v>3.2786885245901641E-2</v>
          </cell>
        </row>
        <row r="28">
          <cell r="B28" t="str">
            <v>Electrical Engineering</v>
          </cell>
          <cell r="C28">
            <v>9.0909090909090912E-2</v>
          </cell>
          <cell r="D28">
            <v>0.12121212121212122</v>
          </cell>
          <cell r="E28">
            <v>0.66666666666666663</v>
          </cell>
          <cell r="F28">
            <v>0.12121212121212122</v>
          </cell>
        </row>
        <row r="29">
          <cell r="B29" t="str">
            <v>Industrial Engineering</v>
          </cell>
          <cell r="C29">
            <v>0.18181818181818182</v>
          </cell>
          <cell r="D29">
            <v>0.27272727272727271</v>
          </cell>
          <cell r="E29">
            <v>0.45454545454545453</v>
          </cell>
          <cell r="F29">
            <v>9.0909090909090912E-2</v>
          </cell>
        </row>
        <row r="30">
          <cell r="B30" t="str">
            <v>Mechanical Engineering</v>
          </cell>
          <cell r="C30">
            <v>0.10526315789473684</v>
          </cell>
          <cell r="D30">
            <v>0.18421052631578946</v>
          </cell>
          <cell r="E30">
            <v>0.68421052631578949</v>
          </cell>
          <cell r="F30">
            <v>2.6315789473684209E-2</v>
          </cell>
        </row>
        <row r="31">
          <cell r="B31" t="str">
            <v>Ted Rogers School of Management</v>
          </cell>
          <cell r="C31">
            <v>5.4054054054054057E-2</v>
          </cell>
          <cell r="D31">
            <v>0.11793611793611794</v>
          </cell>
          <cell r="E31">
            <v>0.68796068796068799</v>
          </cell>
          <cell r="F31">
            <v>0.14004914004914004</v>
          </cell>
        </row>
        <row r="32">
          <cell r="B32" t="str">
            <v>Accounting &amp; Finance</v>
          </cell>
          <cell r="C32">
            <v>0.08</v>
          </cell>
          <cell r="D32">
            <v>0.2</v>
          </cell>
          <cell r="E32">
            <v>0.72</v>
          </cell>
          <cell r="F32">
            <v>0</v>
          </cell>
        </row>
        <row r="33">
          <cell r="B33" t="str">
            <v>Business Mgt FT</v>
          </cell>
          <cell r="C33">
            <v>5.1660516605166053E-2</v>
          </cell>
          <cell r="D33">
            <v>0.10332103321033211</v>
          </cell>
          <cell r="E33">
            <v>0.69003690036900367</v>
          </cell>
          <cell r="F33">
            <v>0.15498154981549817</v>
          </cell>
        </row>
        <row r="34">
          <cell r="B34" t="str">
            <v>Business Tech Mgt 4 Yr</v>
          </cell>
          <cell r="C34">
            <v>6.7567567567567571E-2</v>
          </cell>
          <cell r="D34">
            <v>0.16216216216216217</v>
          </cell>
          <cell r="E34">
            <v>0.67567567567567566</v>
          </cell>
          <cell r="F34">
            <v>9.45945945945946E-2</v>
          </cell>
        </row>
        <row r="35">
          <cell r="B35" t="str">
            <v>Hospitality &amp; Tourism Mgt</v>
          </cell>
          <cell r="C35">
            <v>0</v>
          </cell>
          <cell r="D35">
            <v>0.14285714285714285</v>
          </cell>
          <cell r="E35">
            <v>0.66666666666666663</v>
          </cell>
          <cell r="F35">
            <v>0.19047619047619047</v>
          </cell>
        </row>
        <row r="36">
          <cell r="B36" t="str">
            <v>Retail Mgt</v>
          </cell>
          <cell r="C36">
            <v>6.25E-2</v>
          </cell>
          <cell r="D36">
            <v>0</v>
          </cell>
          <cell r="E36">
            <v>0.6875</v>
          </cell>
          <cell r="F36">
            <v>0.25</v>
          </cell>
        </row>
        <row r="37">
          <cell r="B37" t="str">
            <v>Science</v>
          </cell>
          <cell r="C37">
            <v>2.8409090909090908E-2</v>
          </cell>
          <cell r="D37">
            <v>0.18181818181818182</v>
          </cell>
          <cell r="E37">
            <v>0.69886363636363635</v>
          </cell>
          <cell r="F37">
            <v>9.0909090909090912E-2</v>
          </cell>
        </row>
        <row r="38">
          <cell r="B38" t="str">
            <v>Biology</v>
          </cell>
          <cell r="C38">
            <v>0</v>
          </cell>
          <cell r="D38">
            <v>0.12121212121212122</v>
          </cell>
          <cell r="E38">
            <v>0.72727272727272729</v>
          </cell>
          <cell r="F38">
            <v>0.15151515151515152</v>
          </cell>
        </row>
        <row r="39">
          <cell r="B39" t="str">
            <v>Biomedical Science</v>
          </cell>
          <cell r="C39">
            <v>0</v>
          </cell>
          <cell r="D39">
            <v>7.2727272727272724E-2</v>
          </cell>
          <cell r="E39">
            <v>0.8545454545454545</v>
          </cell>
          <cell r="F39">
            <v>7.2727272727272724E-2</v>
          </cell>
        </row>
        <row r="40">
          <cell r="B40" t="str">
            <v>Chemistry</v>
          </cell>
          <cell r="C40">
            <v>0</v>
          </cell>
          <cell r="D40">
            <v>0.25</v>
          </cell>
          <cell r="E40">
            <v>0.66666666666666663</v>
          </cell>
          <cell r="F40">
            <v>8.3333333333333329E-2</v>
          </cell>
        </row>
        <row r="41">
          <cell r="B41" t="str">
            <v>Computer Science</v>
          </cell>
          <cell r="C41">
            <v>8.4745762711864403E-2</v>
          </cell>
          <cell r="D41">
            <v>0.2711864406779661</v>
          </cell>
          <cell r="E41">
            <v>0.55932203389830504</v>
          </cell>
          <cell r="F41">
            <v>8.4745762711864403E-2</v>
          </cell>
        </row>
        <row r="42">
          <cell r="B42" t="str">
            <v>Financial Mathematics</v>
          </cell>
          <cell r="C42">
            <v>0</v>
          </cell>
          <cell r="D42">
            <v>0.25</v>
          </cell>
          <cell r="E42">
            <v>0.75</v>
          </cell>
          <cell r="F42">
            <v>0</v>
          </cell>
        </row>
        <row r="43">
          <cell r="B43" t="str">
            <v>Mathematics</v>
          </cell>
          <cell r="C43">
            <v>0</v>
          </cell>
          <cell r="D43">
            <v>0.2</v>
          </cell>
          <cell r="E43">
            <v>0.8</v>
          </cell>
          <cell r="F43">
            <v>0</v>
          </cell>
        </row>
        <row r="44">
          <cell r="B44" t="str">
            <v>Medical Physics</v>
          </cell>
          <cell r="C44">
            <v>0</v>
          </cell>
          <cell r="D44">
            <v>0.5</v>
          </cell>
          <cell r="E44">
            <v>0.25</v>
          </cell>
          <cell r="F44">
            <v>0.25</v>
          </cell>
        </row>
        <row r="45">
          <cell r="B45" t="str">
            <v>The Creative School</v>
          </cell>
          <cell r="C45">
            <v>4.9230769230769231E-2</v>
          </cell>
          <cell r="D45">
            <v>0.14769230769230771</v>
          </cell>
          <cell r="E45">
            <v>0.68</v>
          </cell>
          <cell r="F45">
            <v>0.12307692307692308</v>
          </cell>
        </row>
        <row r="46">
          <cell r="B46" t="str">
            <v>Creative Industries</v>
          </cell>
          <cell r="C46">
            <v>6.8181818181818177E-2</v>
          </cell>
          <cell r="D46">
            <v>0.15909090909090909</v>
          </cell>
          <cell r="E46">
            <v>0.70454545454545459</v>
          </cell>
          <cell r="F46">
            <v>6.8181818181818177E-2</v>
          </cell>
        </row>
        <row r="47">
          <cell r="B47" t="str">
            <v>Fashion</v>
          </cell>
          <cell r="C47">
            <v>6.8965517241379309E-2</v>
          </cell>
          <cell r="D47">
            <v>0.10344827586206896</v>
          </cell>
          <cell r="E47">
            <v>0.7931034482758621</v>
          </cell>
          <cell r="F47">
            <v>3.4482758620689655E-2</v>
          </cell>
        </row>
        <row r="48">
          <cell r="B48" t="str">
            <v>Graphic Communications Mgt</v>
          </cell>
          <cell r="C48">
            <v>0</v>
          </cell>
          <cell r="D48">
            <v>0.18421052631578946</v>
          </cell>
          <cell r="E48">
            <v>0.73684210526315785</v>
          </cell>
          <cell r="F48">
            <v>7.8947368421052627E-2</v>
          </cell>
        </row>
        <row r="49">
          <cell r="B49" t="str">
            <v>Image Arts</v>
          </cell>
          <cell r="C49">
            <v>0.1</v>
          </cell>
          <cell r="D49">
            <v>0.25</v>
          </cell>
          <cell r="E49">
            <v>0.5</v>
          </cell>
          <cell r="F49">
            <v>0.15</v>
          </cell>
        </row>
        <row r="50">
          <cell r="B50" t="str">
            <v>Interior Design</v>
          </cell>
          <cell r="C50">
            <v>3.125E-2</v>
          </cell>
          <cell r="D50">
            <v>9.375E-2</v>
          </cell>
          <cell r="E50">
            <v>0.71875</v>
          </cell>
          <cell r="F50">
            <v>0.15625</v>
          </cell>
        </row>
        <row r="51">
          <cell r="B51" t="str">
            <v>Journalism 4 Yr</v>
          </cell>
          <cell r="C51">
            <v>0</v>
          </cell>
          <cell r="D51">
            <v>0.11764705882352941</v>
          </cell>
          <cell r="E51">
            <v>0.70588235294117652</v>
          </cell>
          <cell r="F51">
            <v>0.17647058823529413</v>
          </cell>
        </row>
        <row r="52">
          <cell r="B52" t="str">
            <v>Media Production</v>
          </cell>
          <cell r="C52">
            <v>5.128205128205128E-2</v>
          </cell>
          <cell r="D52">
            <v>0.17948717948717949</v>
          </cell>
          <cell r="E52">
            <v>0.61538461538461542</v>
          </cell>
          <cell r="F52">
            <v>0.15384615384615385</v>
          </cell>
        </row>
        <row r="53">
          <cell r="B53" t="str">
            <v>New Media</v>
          </cell>
          <cell r="C53">
            <v>0</v>
          </cell>
          <cell r="D53">
            <v>6.6666666666666666E-2</v>
          </cell>
          <cell r="E53">
            <v>0.73333333333333328</v>
          </cell>
          <cell r="F53">
            <v>0.2</v>
          </cell>
        </row>
        <row r="54">
          <cell r="B54" t="str">
            <v>Performance</v>
          </cell>
          <cell r="C54">
            <v>0.15789473684210525</v>
          </cell>
          <cell r="D54">
            <v>0.21052631578947367</v>
          </cell>
          <cell r="E54">
            <v>0.47368421052631576</v>
          </cell>
          <cell r="F54">
            <v>0.15789473684210525</v>
          </cell>
        </row>
        <row r="55">
          <cell r="B55" t="str">
            <v>Professional Communication</v>
          </cell>
          <cell r="C55">
            <v>6.4516129032258063E-2</v>
          </cell>
          <cell r="D55">
            <v>0.12903225806451613</v>
          </cell>
          <cell r="E55">
            <v>0.64516129032258063</v>
          </cell>
          <cell r="F55">
            <v>0.16129032258064516</v>
          </cell>
        </row>
        <row r="56">
          <cell r="B56" t="str">
            <v>Sport Media</v>
          </cell>
          <cell r="C56">
            <v>4.1666666666666664E-2</v>
          </cell>
          <cell r="D56">
            <v>0.125</v>
          </cell>
          <cell r="E56">
            <v>0.75</v>
          </cell>
          <cell r="F56">
            <v>8.3333333333333329E-2</v>
          </cell>
        </row>
        <row r="57">
          <cell r="B57" t="str">
            <v>Community Services</v>
          </cell>
          <cell r="C57">
            <v>4.6798029556650245E-2</v>
          </cell>
          <cell r="D57">
            <v>0.15763546798029557</v>
          </cell>
          <cell r="E57">
            <v>0.64532019704433496</v>
          </cell>
          <cell r="F57">
            <v>0.15024630541871922</v>
          </cell>
        </row>
        <row r="58">
          <cell r="B58" t="str">
            <v>Child &amp; Youth Care FT</v>
          </cell>
          <cell r="C58">
            <v>2.8571428571428571E-2</v>
          </cell>
          <cell r="D58">
            <v>0.11428571428571428</v>
          </cell>
          <cell r="E58">
            <v>0.65714285714285714</v>
          </cell>
          <cell r="F58">
            <v>0.2</v>
          </cell>
        </row>
        <row r="59">
          <cell r="B59" t="str">
            <v>Early Childhood Studies FT</v>
          </cell>
          <cell r="C59">
            <v>6.5217391304347824E-2</v>
          </cell>
          <cell r="D59">
            <v>0.10869565217391304</v>
          </cell>
          <cell r="E59">
            <v>0.67391304347826086</v>
          </cell>
          <cell r="F59">
            <v>0.15217391304347827</v>
          </cell>
        </row>
        <row r="60">
          <cell r="B60" t="str">
            <v>Midwifery FT</v>
          </cell>
          <cell r="C60">
            <v>7.1428571428571425E-2</v>
          </cell>
          <cell r="D60">
            <v>0.2857142857142857</v>
          </cell>
          <cell r="E60">
            <v>0.5714285714285714</v>
          </cell>
          <cell r="F60">
            <v>7.1428571428571425E-2</v>
          </cell>
        </row>
        <row r="61">
          <cell r="B61" t="str">
            <v>Nursing 4 yr</v>
          </cell>
          <cell r="C61">
            <v>9.6153846153846159E-2</v>
          </cell>
          <cell r="D61">
            <v>0.30769230769230771</v>
          </cell>
          <cell r="E61">
            <v>0.53846153846153844</v>
          </cell>
          <cell r="F61">
            <v>5.7692307692307696E-2</v>
          </cell>
        </row>
        <row r="62">
          <cell r="B62" t="str">
            <v>Nursing 4 yr CC</v>
          </cell>
          <cell r="C62">
            <v>5.7142857142857141E-2</v>
          </cell>
          <cell r="D62">
            <v>0.2</v>
          </cell>
          <cell r="E62">
            <v>0.6</v>
          </cell>
          <cell r="F62">
            <v>0.14285714285714285</v>
          </cell>
        </row>
        <row r="63">
          <cell r="B63" t="str">
            <v>Nursing 4 yr GBC</v>
          </cell>
          <cell r="C63">
            <v>4.878048780487805E-2</v>
          </cell>
          <cell r="D63">
            <v>0.29268292682926828</v>
          </cell>
          <cell r="E63">
            <v>0.58536585365853655</v>
          </cell>
          <cell r="F63">
            <v>7.3170731707317069E-2</v>
          </cell>
        </row>
        <row r="64">
          <cell r="B64" t="str">
            <v>Nutrition &amp; Food</v>
          </cell>
          <cell r="C64">
            <v>0</v>
          </cell>
          <cell r="D64">
            <v>4.5454545454545456E-2</v>
          </cell>
          <cell r="E64">
            <v>0.72727272727272729</v>
          </cell>
          <cell r="F64">
            <v>0.22727272727272727</v>
          </cell>
        </row>
        <row r="65">
          <cell r="B65" t="str">
            <v>Occupational Health 4 Yr</v>
          </cell>
          <cell r="C65">
            <v>0</v>
          </cell>
          <cell r="D65">
            <v>0</v>
          </cell>
          <cell r="E65">
            <v>0.84615384615384615</v>
          </cell>
          <cell r="F65">
            <v>0.15384615384615385</v>
          </cell>
        </row>
        <row r="66">
          <cell r="B66" t="str">
            <v>Public Health 4 Yr</v>
          </cell>
          <cell r="C66">
            <v>0</v>
          </cell>
          <cell r="D66">
            <v>0.1</v>
          </cell>
          <cell r="E66">
            <v>0.75</v>
          </cell>
          <cell r="F66">
            <v>0.15</v>
          </cell>
        </row>
        <row r="67">
          <cell r="B67" t="str">
            <v>Social Work FT</v>
          </cell>
          <cell r="C67">
            <v>5.4054054054054057E-2</v>
          </cell>
          <cell r="D67">
            <v>0.12162162162162163</v>
          </cell>
          <cell r="E67">
            <v>0.68918918918918914</v>
          </cell>
          <cell r="F67">
            <v>0.13513513513513514</v>
          </cell>
        </row>
        <row r="68">
          <cell r="B68" t="str">
            <v>Urban &amp; Regional Planning 4 Yr</v>
          </cell>
          <cell r="C68">
            <v>3.125E-2</v>
          </cell>
          <cell r="D68">
            <v>9.375E-2</v>
          </cell>
          <cell r="E68">
            <v>0.5625</v>
          </cell>
          <cell r="F68">
            <v>0.3125</v>
          </cell>
        </row>
        <row r="69">
          <cell r="B69" t="str">
            <v>Toronto Metropolitan University</v>
          </cell>
          <cell r="C69">
            <v>5.3215077605321508E-2</v>
          </cell>
          <cell r="D69">
            <v>0.14578713968957871</v>
          </cell>
          <cell r="E69">
            <v>0.66962305986696236</v>
          </cell>
          <cell r="F69">
            <v>0.13137472283813748</v>
          </cell>
        </row>
      </sheetData>
      <sheetData sheetId="3">
        <row r="4">
          <cell r="A4" t="str">
            <v>Row Labels</v>
          </cell>
          <cell r="B4" t="str">
            <v>Count of IDNUM</v>
          </cell>
        </row>
        <row r="5">
          <cell r="A5" t="str">
            <v>Arts</v>
          </cell>
          <cell r="B5">
            <v>207</v>
          </cell>
        </row>
        <row r="6">
          <cell r="A6" t="str">
            <v>Arts &amp; Contemporary Studies</v>
          </cell>
          <cell r="B6">
            <v>16</v>
          </cell>
        </row>
        <row r="7">
          <cell r="A7" t="str">
            <v>Criminology</v>
          </cell>
          <cell r="B7">
            <v>33</v>
          </cell>
        </row>
        <row r="8">
          <cell r="A8" t="str">
            <v>Double Major</v>
          </cell>
          <cell r="B8">
            <v>7</v>
          </cell>
        </row>
        <row r="9">
          <cell r="A9" t="str">
            <v>English</v>
          </cell>
          <cell r="B9">
            <v>21</v>
          </cell>
        </row>
        <row r="10">
          <cell r="A10" t="str">
            <v>Environment &amp; Urban Sustainability</v>
          </cell>
          <cell r="B10">
            <v>16</v>
          </cell>
        </row>
        <row r="11">
          <cell r="A11" t="str">
            <v>Geographic Analysis</v>
          </cell>
          <cell r="B11">
            <v>5</v>
          </cell>
        </row>
        <row r="12">
          <cell r="A12" t="str">
            <v>History</v>
          </cell>
          <cell r="B12">
            <v>5</v>
          </cell>
        </row>
        <row r="13">
          <cell r="A13" t="str">
            <v>International Economics &amp; Finance</v>
          </cell>
          <cell r="B13">
            <v>15</v>
          </cell>
        </row>
        <row r="14">
          <cell r="A14" t="str">
            <v>Language &amp; Intercultural Relations</v>
          </cell>
          <cell r="B14">
            <v>9</v>
          </cell>
        </row>
        <row r="15">
          <cell r="A15" t="str">
            <v>Philosophy</v>
          </cell>
          <cell r="B15">
            <v>4</v>
          </cell>
        </row>
        <row r="16">
          <cell r="A16" t="str">
            <v>Politics &amp; Governance</v>
          </cell>
          <cell r="B16">
            <v>5</v>
          </cell>
        </row>
        <row r="17">
          <cell r="A17" t="str">
            <v>Psychology</v>
          </cell>
          <cell r="B17">
            <v>55</v>
          </cell>
        </row>
        <row r="18">
          <cell r="A18" t="str">
            <v>Sociology</v>
          </cell>
          <cell r="B18">
            <v>16</v>
          </cell>
        </row>
        <row r="19">
          <cell r="A19" t="str">
            <v>Community Services</v>
          </cell>
          <cell r="B19">
            <v>406</v>
          </cell>
        </row>
        <row r="20">
          <cell r="A20" t="str">
            <v>Child &amp; Youth Care FT</v>
          </cell>
          <cell r="B20">
            <v>35</v>
          </cell>
        </row>
        <row r="21">
          <cell r="A21" t="str">
            <v>Early Childhood Studies FT</v>
          </cell>
          <cell r="B21">
            <v>46</v>
          </cell>
        </row>
        <row r="22">
          <cell r="A22" t="str">
            <v>Midwifery FT</v>
          </cell>
          <cell r="B22">
            <v>14</v>
          </cell>
        </row>
        <row r="23">
          <cell r="A23" t="str">
            <v>Nursing 4 yr</v>
          </cell>
          <cell r="B23">
            <v>52</v>
          </cell>
        </row>
        <row r="24">
          <cell r="A24" t="str">
            <v>Nursing 4 yr CC</v>
          </cell>
          <cell r="B24">
            <v>35</v>
          </cell>
        </row>
        <row r="25">
          <cell r="A25" t="str">
            <v>Nursing 4 yr GBC</v>
          </cell>
          <cell r="B25">
            <v>41</v>
          </cell>
        </row>
        <row r="26">
          <cell r="A26" t="str">
            <v>Nutrition &amp; Food</v>
          </cell>
          <cell r="B26">
            <v>44</v>
          </cell>
        </row>
        <row r="27">
          <cell r="A27" t="str">
            <v>Occupational Health 4 Yr</v>
          </cell>
          <cell r="B27">
            <v>13</v>
          </cell>
        </row>
        <row r="28">
          <cell r="A28" t="str">
            <v>Public Health 4 Yr</v>
          </cell>
          <cell r="B28">
            <v>20</v>
          </cell>
        </row>
        <row r="29">
          <cell r="A29" t="str">
            <v>Social Work FT</v>
          </cell>
          <cell r="B29">
            <v>74</v>
          </cell>
        </row>
        <row r="30">
          <cell r="A30" t="str">
            <v>Urban &amp; Regional Planning 4 Yr</v>
          </cell>
          <cell r="B30">
            <v>32</v>
          </cell>
        </row>
        <row r="31">
          <cell r="A31" t="str">
            <v>Engineering &amp; Architectural Science</v>
          </cell>
          <cell r="B31">
            <v>283</v>
          </cell>
        </row>
        <row r="32">
          <cell r="A32" t="str">
            <v>Aerospace Engineering</v>
          </cell>
          <cell r="B32">
            <v>29</v>
          </cell>
        </row>
        <row r="33">
          <cell r="A33" t="str">
            <v>Architectural Science</v>
          </cell>
          <cell r="B33">
            <v>23</v>
          </cell>
        </row>
        <row r="34">
          <cell r="A34" t="str">
            <v>Biomedical Engineering</v>
          </cell>
          <cell r="B34">
            <v>40</v>
          </cell>
        </row>
        <row r="35">
          <cell r="A35" t="str">
            <v>Chemical Engineering</v>
          </cell>
          <cell r="B35">
            <v>17</v>
          </cell>
        </row>
        <row r="36">
          <cell r="A36" t="str">
            <v>Civil Engineering</v>
          </cell>
          <cell r="B36">
            <v>31</v>
          </cell>
        </row>
        <row r="37">
          <cell r="A37" t="str">
            <v>Computer Engineering</v>
          </cell>
          <cell r="B37">
            <v>61</v>
          </cell>
        </row>
        <row r="38">
          <cell r="A38" t="str">
            <v>Electrical Engineering</v>
          </cell>
          <cell r="B38">
            <v>33</v>
          </cell>
        </row>
        <row r="39">
          <cell r="A39" t="str">
            <v>Industrial Engineering</v>
          </cell>
          <cell r="B39">
            <v>11</v>
          </cell>
        </row>
        <row r="40">
          <cell r="A40" t="str">
            <v>Mechanical Engineering</v>
          </cell>
          <cell r="B40">
            <v>38</v>
          </cell>
        </row>
        <row r="41">
          <cell r="A41" t="str">
            <v>Science</v>
          </cell>
          <cell r="B41">
            <v>176</v>
          </cell>
        </row>
        <row r="42">
          <cell r="A42" t="str">
            <v>Biology</v>
          </cell>
          <cell r="B42">
            <v>33</v>
          </cell>
        </row>
        <row r="43">
          <cell r="A43" t="str">
            <v>Biomedical Science</v>
          </cell>
          <cell r="B43">
            <v>55</v>
          </cell>
        </row>
        <row r="44">
          <cell r="A44" t="str">
            <v>Chemistry</v>
          </cell>
          <cell r="B44">
            <v>12</v>
          </cell>
        </row>
        <row r="45">
          <cell r="A45" t="str">
            <v>Computer Science</v>
          </cell>
          <cell r="B45">
            <v>59</v>
          </cell>
        </row>
        <row r="46">
          <cell r="A46" t="str">
            <v>Financial Mathematics</v>
          </cell>
          <cell r="B46">
            <v>8</v>
          </cell>
        </row>
        <row r="47">
          <cell r="A47" t="str">
            <v>Mathematics</v>
          </cell>
          <cell r="B47">
            <v>5</v>
          </cell>
        </row>
        <row r="48">
          <cell r="A48" t="str">
            <v>Medical Physics</v>
          </cell>
          <cell r="B48">
            <v>4</v>
          </cell>
        </row>
        <row r="49">
          <cell r="A49" t="str">
            <v>Ted Rogers School of Management</v>
          </cell>
          <cell r="B49">
            <v>407</v>
          </cell>
        </row>
        <row r="50">
          <cell r="A50" t="str">
            <v>Accounting &amp; Finance</v>
          </cell>
          <cell r="B50">
            <v>25</v>
          </cell>
        </row>
        <row r="51">
          <cell r="A51" t="str">
            <v>Business Mgt FT</v>
          </cell>
          <cell r="B51">
            <v>271</v>
          </cell>
        </row>
        <row r="52">
          <cell r="A52" t="str">
            <v>Business Tech Mgt 4 Yr</v>
          </cell>
          <cell r="B52">
            <v>74</v>
          </cell>
        </row>
        <row r="53">
          <cell r="A53" t="str">
            <v>Hospitality &amp; Tourism Mgt</v>
          </cell>
          <cell r="B53">
            <v>21</v>
          </cell>
        </row>
        <row r="54">
          <cell r="A54" t="str">
            <v>Retail Mgt</v>
          </cell>
          <cell r="B54">
            <v>16</v>
          </cell>
        </row>
        <row r="55">
          <cell r="A55" t="str">
            <v>The Creative School</v>
          </cell>
          <cell r="B55">
            <v>325</v>
          </cell>
        </row>
        <row r="56">
          <cell r="A56" t="str">
            <v>Creative Industries</v>
          </cell>
          <cell r="B56">
            <v>44</v>
          </cell>
        </row>
        <row r="57">
          <cell r="A57" t="str">
            <v>Fashion</v>
          </cell>
          <cell r="B57">
            <v>29</v>
          </cell>
        </row>
        <row r="58">
          <cell r="A58" t="str">
            <v>Graphic Communications Mgt</v>
          </cell>
          <cell r="B58">
            <v>38</v>
          </cell>
        </row>
        <row r="59">
          <cell r="A59" t="str">
            <v>Image Arts</v>
          </cell>
          <cell r="B59">
            <v>20</v>
          </cell>
        </row>
        <row r="60">
          <cell r="A60" t="str">
            <v>Interior Design</v>
          </cell>
          <cell r="B60">
            <v>32</v>
          </cell>
        </row>
        <row r="61">
          <cell r="A61" t="str">
            <v>Journalism 4 Yr</v>
          </cell>
          <cell r="B61">
            <v>34</v>
          </cell>
        </row>
        <row r="62">
          <cell r="A62" t="str">
            <v>Media Production</v>
          </cell>
          <cell r="B62">
            <v>39</v>
          </cell>
        </row>
        <row r="63">
          <cell r="A63" t="str">
            <v>New Media</v>
          </cell>
          <cell r="B63">
            <v>15</v>
          </cell>
        </row>
        <row r="64">
          <cell r="A64" t="str">
            <v>Performance</v>
          </cell>
          <cell r="B64">
            <v>19</v>
          </cell>
        </row>
        <row r="65">
          <cell r="A65" t="str">
            <v>Professional Communication</v>
          </cell>
          <cell r="B65">
            <v>31</v>
          </cell>
        </row>
        <row r="66">
          <cell r="A66" t="str">
            <v>Sport Media</v>
          </cell>
          <cell r="B66">
            <v>24</v>
          </cell>
        </row>
        <row r="67">
          <cell r="A67" t="str">
            <v>Toronto Metropolitan University</v>
          </cell>
          <cell r="B67">
            <v>1804</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85E98-7A25-4176-8A12-64A15AD94888}">
  <dimension ref="A1"/>
  <sheetViews>
    <sheetView tabSelected="1" view="pageBreakPreview" zoomScaleNormal="100" zoomScaleSheetLayoutView="100" workbookViewId="0">
      <selection activeCell="R23" sqref="R23"/>
    </sheetView>
  </sheetViews>
  <sheetFormatPr defaultRowHeight="15" x14ac:dyDescent="0.25"/>
  <sheetData/>
  <printOptions horizontalCentered="1" verticalCentered="1"/>
  <pageMargins left="0.70866141732283472" right="0.70866141732283472" top="0.74803149606299213" bottom="0.74803149606299213" header="0.31496062992125984" footer="0.31496062992125984"/>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8E9E-FD8E-4419-B4D2-EF127452448E}">
  <dimension ref="B1:P82"/>
  <sheetViews>
    <sheetView view="pageBreakPreview" zoomScaleNormal="100" zoomScaleSheetLayoutView="100" workbookViewId="0">
      <selection activeCell="B1" sqref="B1"/>
    </sheetView>
  </sheetViews>
  <sheetFormatPr defaultRowHeight="15" x14ac:dyDescent="0.25"/>
  <cols>
    <col min="1" max="1" width="3.7109375" customWidth="1"/>
    <col min="2" max="2" width="37.5703125" customWidth="1"/>
    <col min="3" max="3" width="13.85546875" customWidth="1"/>
    <col min="4" max="6" width="14" customWidth="1"/>
    <col min="7" max="10" width="12.7109375" customWidth="1"/>
    <col min="11" max="11" width="3.85546875" customWidth="1"/>
  </cols>
  <sheetData>
    <row r="1" spans="2:10" ht="16.5" thickBot="1" x14ac:dyDescent="0.3">
      <c r="B1" s="1" t="s">
        <v>0</v>
      </c>
      <c r="C1" s="2"/>
      <c r="D1" s="2"/>
      <c r="E1" s="2"/>
      <c r="F1" s="2"/>
      <c r="G1" s="2"/>
      <c r="H1" s="2"/>
      <c r="I1" s="2"/>
      <c r="J1" s="2"/>
    </row>
    <row r="2" spans="2:10" ht="15.75" thickTop="1" x14ac:dyDescent="0.25">
      <c r="B2" s="3"/>
      <c r="C2" s="4" t="s">
        <v>142</v>
      </c>
      <c r="D2" s="5"/>
      <c r="E2" s="5"/>
      <c r="F2" s="5"/>
      <c r="G2" s="5"/>
      <c r="H2" s="5"/>
      <c r="I2" s="5"/>
      <c r="J2" s="6"/>
    </row>
    <row r="3" spans="2:10" ht="15.75" x14ac:dyDescent="0.25">
      <c r="B3" s="7"/>
      <c r="C3" s="8"/>
      <c r="D3" s="9" t="s">
        <v>2</v>
      </c>
      <c r="E3" s="10"/>
      <c r="F3" s="10"/>
      <c r="G3" s="9" t="s">
        <v>3</v>
      </c>
      <c r="H3" s="10"/>
      <c r="I3" s="10"/>
      <c r="J3" s="11"/>
    </row>
    <row r="4" spans="2:10" ht="15.75" x14ac:dyDescent="0.25">
      <c r="B4" s="12"/>
      <c r="C4" s="8"/>
      <c r="D4" s="13" t="s">
        <v>4</v>
      </c>
      <c r="E4" s="14"/>
      <c r="F4" s="14"/>
      <c r="G4" s="13" t="s">
        <v>5</v>
      </c>
      <c r="H4" s="14"/>
      <c r="I4" s="14"/>
      <c r="J4" s="15"/>
    </row>
    <row r="5" spans="2:10" x14ac:dyDescent="0.25">
      <c r="B5" s="12"/>
      <c r="C5" s="16"/>
      <c r="D5" s="9"/>
      <c r="E5" s="17"/>
      <c r="F5" s="18"/>
      <c r="G5" s="19" t="s">
        <v>6</v>
      </c>
      <c r="H5" s="16" t="s">
        <v>7</v>
      </c>
      <c r="I5" s="17"/>
      <c r="J5" s="20" t="s">
        <v>6</v>
      </c>
    </row>
    <row r="6" spans="2:10" x14ac:dyDescent="0.25">
      <c r="B6" s="21"/>
      <c r="C6" s="22" t="s">
        <v>8</v>
      </c>
      <c r="D6" s="23" t="s">
        <v>9</v>
      </c>
      <c r="E6" s="24" t="s">
        <v>10</v>
      </c>
      <c r="F6" s="25" t="s">
        <v>11</v>
      </c>
      <c r="G6" s="26" t="s">
        <v>12</v>
      </c>
      <c r="H6" s="25" t="s">
        <v>12</v>
      </c>
      <c r="I6" s="27" t="s">
        <v>13</v>
      </c>
      <c r="J6" s="28" t="s">
        <v>13</v>
      </c>
    </row>
    <row r="7" spans="2:10" x14ac:dyDescent="0.25">
      <c r="B7" s="29" t="s">
        <v>14</v>
      </c>
      <c r="C7" s="149">
        <v>1804</v>
      </c>
      <c r="D7" s="150">
        <v>0.73835920177383596</v>
      </c>
      <c r="E7" s="150">
        <v>1.6751574651175872E-2</v>
      </c>
      <c r="F7" s="151">
        <v>0.2616407982261641</v>
      </c>
      <c r="G7" s="152">
        <v>0.13137472283813748</v>
      </c>
      <c r="H7" s="153">
        <v>0.66962305986696236</v>
      </c>
      <c r="I7" s="153">
        <v>0.14578713968957871</v>
      </c>
      <c r="J7" s="154">
        <v>5.3215077605321508E-2</v>
      </c>
    </row>
    <row r="8" spans="2:10" x14ac:dyDescent="0.25">
      <c r="B8" s="37" t="s">
        <v>15</v>
      </c>
      <c r="C8" s="38">
        <v>325</v>
      </c>
      <c r="D8" s="39">
        <v>0.74461538461538457</v>
      </c>
      <c r="E8" s="155">
        <v>3.8895902134895168E-2</v>
      </c>
      <c r="F8" s="41">
        <v>0.25538461538461538</v>
      </c>
      <c r="G8" s="42">
        <v>0.12307692307692308</v>
      </c>
      <c r="H8" s="43">
        <v>0.68</v>
      </c>
      <c r="I8" s="43">
        <v>0.14769230769230771</v>
      </c>
      <c r="J8" s="44">
        <v>4.9230769230769231E-2</v>
      </c>
    </row>
    <row r="9" spans="2:10" x14ac:dyDescent="0.25">
      <c r="B9" s="45" t="s">
        <v>16</v>
      </c>
      <c r="C9" s="46">
        <v>44</v>
      </c>
      <c r="D9" s="47">
        <v>0.72727272727272729</v>
      </c>
      <c r="E9" s="156">
        <v>0.10702382078389679</v>
      </c>
      <c r="F9" s="49">
        <v>0.27272727272727271</v>
      </c>
      <c r="G9" s="50">
        <v>6.8181818181818177E-2</v>
      </c>
      <c r="H9" s="51">
        <v>0.70454545454545459</v>
      </c>
      <c r="I9" s="51">
        <v>0.15909090909090909</v>
      </c>
      <c r="J9" s="52">
        <v>6.8181818181818177E-2</v>
      </c>
    </row>
    <row r="10" spans="2:10" x14ac:dyDescent="0.25">
      <c r="B10" s="45" t="s">
        <v>17</v>
      </c>
      <c r="C10" s="46">
        <v>29</v>
      </c>
      <c r="D10" s="47">
        <v>0.72413793103448276</v>
      </c>
      <c r="E10" s="156">
        <v>0.1328214098625399</v>
      </c>
      <c r="F10" s="49">
        <v>0.27586206896551724</v>
      </c>
      <c r="G10" s="50">
        <v>3.4482758620689655E-2</v>
      </c>
      <c r="H10" s="51">
        <v>0.7931034482758621</v>
      </c>
      <c r="I10" s="51">
        <v>0.10344827586206896</v>
      </c>
      <c r="J10" s="52">
        <v>6.8965517241379309E-2</v>
      </c>
    </row>
    <row r="11" spans="2:10" x14ac:dyDescent="0.25">
      <c r="B11" s="7" t="s">
        <v>18</v>
      </c>
      <c r="C11" s="46">
        <v>38</v>
      </c>
      <c r="D11" s="47">
        <v>0.81578947368421051</v>
      </c>
      <c r="E11" s="156">
        <v>0.10375999391269797</v>
      </c>
      <c r="F11" s="49">
        <v>0.18421052631578946</v>
      </c>
      <c r="G11" s="50">
        <v>7.8947368421052627E-2</v>
      </c>
      <c r="H11" s="51">
        <v>0.73684210526315785</v>
      </c>
      <c r="I11" s="51">
        <v>0.18421052631578946</v>
      </c>
      <c r="J11" s="52">
        <v>0</v>
      </c>
    </row>
    <row r="12" spans="2:10" x14ac:dyDescent="0.25">
      <c r="B12" s="45" t="s">
        <v>19</v>
      </c>
      <c r="C12" s="46">
        <v>20</v>
      </c>
      <c r="D12" s="47">
        <v>0.65</v>
      </c>
      <c r="E12" s="156">
        <v>0.18356197207036495</v>
      </c>
      <c r="F12" s="49">
        <v>0.35</v>
      </c>
      <c r="G12" s="50">
        <v>0.15</v>
      </c>
      <c r="H12" s="51">
        <v>0.5</v>
      </c>
      <c r="I12" s="51">
        <v>0.25</v>
      </c>
      <c r="J12" s="52">
        <v>0.1</v>
      </c>
    </row>
    <row r="13" spans="2:10" x14ac:dyDescent="0.25">
      <c r="B13" s="45" t="s">
        <v>20</v>
      </c>
      <c r="C13" s="46">
        <v>32</v>
      </c>
      <c r="D13" s="47">
        <v>0.8125</v>
      </c>
      <c r="E13" s="156">
        <v>0.10625170205608385</v>
      </c>
      <c r="F13" s="49">
        <v>0.1875</v>
      </c>
      <c r="G13" s="50">
        <v>0.15625</v>
      </c>
      <c r="H13" s="51">
        <v>0.71875</v>
      </c>
      <c r="I13" s="51">
        <v>9.375E-2</v>
      </c>
      <c r="J13" s="52">
        <v>3.125E-2</v>
      </c>
    </row>
    <row r="14" spans="2:10" x14ac:dyDescent="0.25">
      <c r="B14" s="45" t="s">
        <v>21</v>
      </c>
      <c r="C14" s="46">
        <v>34</v>
      </c>
      <c r="D14" s="47">
        <v>0.82352941176470584</v>
      </c>
      <c r="E14" s="156">
        <v>0.1029263299931336</v>
      </c>
      <c r="F14" s="49">
        <v>0.17647058823529413</v>
      </c>
      <c r="G14" s="50">
        <v>0.17647058823529413</v>
      </c>
      <c r="H14" s="51">
        <v>0.70588235294117652</v>
      </c>
      <c r="I14" s="51">
        <v>0.11764705882352941</v>
      </c>
      <c r="J14" s="52">
        <v>0</v>
      </c>
    </row>
    <row r="15" spans="2:10" x14ac:dyDescent="0.25">
      <c r="B15" s="45" t="s">
        <v>22</v>
      </c>
      <c r="C15" s="46">
        <v>39</v>
      </c>
      <c r="D15" s="47">
        <v>0.69230769230769229</v>
      </c>
      <c r="E15" s="156">
        <v>0.12166271586003236</v>
      </c>
      <c r="F15" s="49">
        <v>0.30769230769230771</v>
      </c>
      <c r="G15" s="50">
        <v>0.15384615384615385</v>
      </c>
      <c r="H15" s="51">
        <v>0.61538461538461542</v>
      </c>
      <c r="I15" s="51">
        <v>0.17948717948717949</v>
      </c>
      <c r="J15" s="52">
        <v>5.128205128205128E-2</v>
      </c>
    </row>
    <row r="16" spans="2:10" x14ac:dyDescent="0.25">
      <c r="B16" s="45" t="s">
        <v>23</v>
      </c>
      <c r="C16" s="46">
        <v>15</v>
      </c>
      <c r="D16" s="47">
        <v>0.73333333333333328</v>
      </c>
      <c r="E16" s="156">
        <v>0.17917739648517633</v>
      </c>
      <c r="F16" s="49">
        <v>0.26666666666666666</v>
      </c>
      <c r="G16" s="50">
        <v>0.2</v>
      </c>
      <c r="H16" s="51">
        <v>0.73333333333333328</v>
      </c>
      <c r="I16" s="51">
        <v>6.6666666666666666E-2</v>
      </c>
      <c r="J16" s="52">
        <v>0</v>
      </c>
    </row>
    <row r="17" spans="2:10" x14ac:dyDescent="0.25">
      <c r="B17" s="45" t="s">
        <v>24</v>
      </c>
      <c r="C17" s="46">
        <v>19</v>
      </c>
      <c r="D17" s="47">
        <v>0.63157894736842102</v>
      </c>
      <c r="E17" s="156">
        <v>0.18647724985661274</v>
      </c>
      <c r="F17" s="49">
        <v>0.36842105263157893</v>
      </c>
      <c r="G17" s="50">
        <v>0.15789473684210525</v>
      </c>
      <c r="H17" s="51">
        <v>0.47368421052631576</v>
      </c>
      <c r="I17" s="51">
        <v>0.21052631578947367</v>
      </c>
      <c r="J17" s="52">
        <v>0.15789473684210525</v>
      </c>
    </row>
    <row r="18" spans="2:10" x14ac:dyDescent="0.25">
      <c r="B18" s="45" t="s">
        <v>25</v>
      </c>
      <c r="C18" s="46">
        <v>31</v>
      </c>
      <c r="D18" s="47">
        <v>0.64516129032258063</v>
      </c>
      <c r="E18" s="156">
        <v>0.13504611902868893</v>
      </c>
      <c r="F18" s="49">
        <v>0.35483870967741937</v>
      </c>
      <c r="G18" s="50">
        <v>0.16129032258064516</v>
      </c>
      <c r="H18" s="51">
        <v>0.64516129032258063</v>
      </c>
      <c r="I18" s="51">
        <v>0.12903225806451613</v>
      </c>
      <c r="J18" s="52">
        <v>6.4516129032258063E-2</v>
      </c>
    </row>
    <row r="19" spans="2:10" x14ac:dyDescent="0.25">
      <c r="B19" s="53" t="s">
        <v>26</v>
      </c>
      <c r="C19" s="54">
        <v>24</v>
      </c>
      <c r="D19" s="55">
        <v>0.875</v>
      </c>
      <c r="E19" s="157">
        <v>0.10635978491024627</v>
      </c>
      <c r="F19" s="57">
        <v>0.125</v>
      </c>
      <c r="G19" s="58">
        <v>8.3333333333333329E-2</v>
      </c>
      <c r="H19" s="59">
        <v>0.75</v>
      </c>
      <c r="I19" s="59">
        <v>0.125</v>
      </c>
      <c r="J19" s="60">
        <v>4.1666666666666664E-2</v>
      </c>
    </row>
    <row r="20" spans="2:10" x14ac:dyDescent="0.25">
      <c r="B20" s="37" t="s">
        <v>27</v>
      </c>
      <c r="C20" s="38">
        <v>207</v>
      </c>
      <c r="D20" s="39">
        <v>0.78260869565217395</v>
      </c>
      <c r="E20" s="155">
        <v>4.4790645127537977E-2</v>
      </c>
      <c r="F20" s="41">
        <v>0.21739130434782608</v>
      </c>
      <c r="G20" s="42">
        <v>0.17391304347826086</v>
      </c>
      <c r="H20" s="43">
        <v>0.72463768115942029</v>
      </c>
      <c r="I20" s="43">
        <v>6.280193236714976E-2</v>
      </c>
      <c r="J20" s="44">
        <v>3.864734299516908E-2</v>
      </c>
    </row>
    <row r="21" spans="2:10" x14ac:dyDescent="0.25">
      <c r="B21" s="45" t="s">
        <v>28</v>
      </c>
      <c r="C21" s="46">
        <v>16</v>
      </c>
      <c r="D21" s="47">
        <v>0.875</v>
      </c>
      <c r="E21" s="156">
        <v>0.1225</v>
      </c>
      <c r="F21" s="49">
        <v>0.125</v>
      </c>
      <c r="G21" s="50">
        <v>0.3125</v>
      </c>
      <c r="H21" s="51">
        <v>0.6875</v>
      </c>
      <c r="I21" s="51">
        <v>0</v>
      </c>
      <c r="J21" s="52">
        <v>0</v>
      </c>
    </row>
    <row r="22" spans="2:10" x14ac:dyDescent="0.25">
      <c r="B22" s="45" t="s">
        <v>29</v>
      </c>
      <c r="C22" s="46">
        <v>33</v>
      </c>
      <c r="D22" s="47">
        <v>0.81818181818181823</v>
      </c>
      <c r="E22" s="156">
        <v>0.10463196638625626</v>
      </c>
      <c r="F22" s="49">
        <v>0.18181818181818182</v>
      </c>
      <c r="G22" s="50">
        <v>9.0909090909090912E-2</v>
      </c>
      <c r="H22" s="51">
        <v>0.81818181818181823</v>
      </c>
      <c r="I22" s="51">
        <v>3.0303030303030304E-2</v>
      </c>
      <c r="J22" s="52">
        <v>6.0606060606060608E-2</v>
      </c>
    </row>
    <row r="23" spans="2:10" x14ac:dyDescent="0.25">
      <c r="B23" s="45" t="s">
        <v>157</v>
      </c>
      <c r="C23" s="46">
        <v>15</v>
      </c>
      <c r="D23" s="47">
        <v>0.8</v>
      </c>
      <c r="E23" s="156">
        <v>0.16883656448544071</v>
      </c>
      <c r="F23" s="49">
        <v>0.2</v>
      </c>
      <c r="G23" s="50">
        <v>0.2</v>
      </c>
      <c r="H23" s="51">
        <v>0.66666666666666663</v>
      </c>
      <c r="I23" s="51">
        <v>0.13333333333333333</v>
      </c>
      <c r="J23" s="52">
        <v>0</v>
      </c>
    </row>
    <row r="24" spans="2:10" x14ac:dyDescent="0.25">
      <c r="B24" s="7" t="s">
        <v>30</v>
      </c>
      <c r="C24" s="46">
        <v>21</v>
      </c>
      <c r="D24" s="47">
        <v>0.61904761904761907</v>
      </c>
      <c r="E24" s="156">
        <v>0.15032475133589121</v>
      </c>
      <c r="F24" s="49">
        <v>0.38095238095238093</v>
      </c>
      <c r="G24" s="50">
        <v>4.7619047619047616E-2</v>
      </c>
      <c r="H24" s="51">
        <v>0.8571428571428571</v>
      </c>
      <c r="I24" s="51">
        <v>4.7619047619047616E-2</v>
      </c>
      <c r="J24" s="52">
        <v>4.7619047619047616E-2</v>
      </c>
    </row>
    <row r="25" spans="2:10" x14ac:dyDescent="0.25">
      <c r="B25" s="45" t="s">
        <v>33</v>
      </c>
      <c r="C25" s="46">
        <v>16</v>
      </c>
      <c r="D25" s="47">
        <v>0.75</v>
      </c>
      <c r="E25" s="156">
        <v>0.1689629415278868</v>
      </c>
      <c r="F25" s="49">
        <v>0.25</v>
      </c>
      <c r="G25" s="50">
        <v>0.125</v>
      </c>
      <c r="H25" s="51">
        <v>0.625</v>
      </c>
      <c r="I25" s="51">
        <v>0.125</v>
      </c>
      <c r="J25" s="52">
        <v>0.125</v>
      </c>
    </row>
    <row r="26" spans="2:10" hidden="1" x14ac:dyDescent="0.25">
      <c r="B26" s="45" t="s">
        <v>34</v>
      </c>
      <c r="C26" s="46">
        <v>5</v>
      </c>
      <c r="D26" s="47">
        <v>0.8</v>
      </c>
      <c r="E26" s="156">
        <v>0.31360000000000005</v>
      </c>
      <c r="F26" s="49">
        <v>0.2</v>
      </c>
      <c r="G26" s="50">
        <v>0.4</v>
      </c>
      <c r="H26" s="51">
        <v>0.2</v>
      </c>
      <c r="I26" s="51">
        <v>0.2</v>
      </c>
      <c r="J26" s="52">
        <v>0.2</v>
      </c>
    </row>
    <row r="27" spans="2:10" hidden="1" x14ac:dyDescent="0.25">
      <c r="B27" s="45" t="s">
        <v>35</v>
      </c>
      <c r="C27" s="46">
        <v>5</v>
      </c>
      <c r="D27" s="47">
        <v>0.8</v>
      </c>
      <c r="E27" s="156">
        <v>0.2917296957538183</v>
      </c>
      <c r="F27" s="49">
        <v>0.2</v>
      </c>
      <c r="G27" s="50">
        <v>0.2</v>
      </c>
      <c r="H27" s="51">
        <v>0.6</v>
      </c>
      <c r="I27" s="51">
        <v>0</v>
      </c>
      <c r="J27" s="52">
        <v>0.2</v>
      </c>
    </row>
    <row r="28" spans="2:10" x14ac:dyDescent="0.25">
      <c r="B28" s="45" t="s">
        <v>36</v>
      </c>
      <c r="C28" s="46">
        <v>9</v>
      </c>
      <c r="D28" s="47">
        <v>0.88888888888888884</v>
      </c>
      <c r="E28" s="156">
        <v>0.14939432305747435</v>
      </c>
      <c r="F28" s="49">
        <v>0.1111111111111111</v>
      </c>
      <c r="G28" s="50">
        <v>0.22222222222222221</v>
      </c>
      <c r="H28" s="51">
        <v>0.66666666666666663</v>
      </c>
      <c r="I28" s="51">
        <v>0.1111111111111111</v>
      </c>
      <c r="J28" s="52">
        <v>0</v>
      </c>
    </row>
    <row r="29" spans="2:10" hidden="1" x14ac:dyDescent="0.25">
      <c r="B29" s="45" t="s">
        <v>37</v>
      </c>
      <c r="C29" s="46">
        <v>4</v>
      </c>
      <c r="D29" s="47">
        <v>0.75</v>
      </c>
      <c r="E29" s="156">
        <v>0.33548006647191425</v>
      </c>
      <c r="F29" s="49">
        <v>0.25</v>
      </c>
      <c r="G29" s="50">
        <v>0.5</v>
      </c>
      <c r="H29" s="51">
        <v>0.5</v>
      </c>
      <c r="I29" s="51">
        <v>0</v>
      </c>
      <c r="J29" s="52">
        <v>0</v>
      </c>
    </row>
    <row r="30" spans="2:10" hidden="1" x14ac:dyDescent="0.25">
      <c r="B30" s="45" t="s">
        <v>38</v>
      </c>
      <c r="C30" s="46">
        <v>5</v>
      </c>
      <c r="D30" s="47">
        <v>0.8</v>
      </c>
      <c r="E30" s="156">
        <v>0.32997260492349972</v>
      </c>
      <c r="F30" s="49">
        <v>0.2</v>
      </c>
      <c r="G30" s="50">
        <v>0</v>
      </c>
      <c r="H30" s="51">
        <v>0.8</v>
      </c>
      <c r="I30" s="51">
        <v>0.2</v>
      </c>
      <c r="J30" s="52">
        <v>0</v>
      </c>
    </row>
    <row r="31" spans="2:10" x14ac:dyDescent="0.25">
      <c r="B31" s="45" t="s">
        <v>39</v>
      </c>
      <c r="C31" s="46">
        <v>55</v>
      </c>
      <c r="D31" s="47">
        <v>0.8</v>
      </c>
      <c r="E31" s="156">
        <v>8.3220799133694359E-2</v>
      </c>
      <c r="F31" s="49">
        <v>0.2</v>
      </c>
      <c r="G31" s="50">
        <v>0.2</v>
      </c>
      <c r="H31" s="51">
        <v>0.74545454545454548</v>
      </c>
      <c r="I31" s="51">
        <v>3.6363636363636362E-2</v>
      </c>
      <c r="J31" s="52">
        <v>1.8181818181818181E-2</v>
      </c>
    </row>
    <row r="32" spans="2:10" x14ac:dyDescent="0.25">
      <c r="B32" s="45" t="s">
        <v>40</v>
      </c>
      <c r="C32" s="46">
        <v>16</v>
      </c>
      <c r="D32" s="47">
        <v>0.75</v>
      </c>
      <c r="E32" s="156">
        <v>0.18154932181090624</v>
      </c>
      <c r="F32" s="49">
        <v>0.25</v>
      </c>
      <c r="G32" s="50">
        <v>0.1875</v>
      </c>
      <c r="H32" s="51">
        <v>0.6875</v>
      </c>
      <c r="I32" s="51">
        <v>0.125</v>
      </c>
      <c r="J32" s="52">
        <v>0</v>
      </c>
    </row>
    <row r="33" spans="2:10" x14ac:dyDescent="0.25">
      <c r="B33" s="53" t="s">
        <v>41</v>
      </c>
      <c r="C33" s="54">
        <v>7</v>
      </c>
      <c r="D33" s="55">
        <v>0.7142857142857143</v>
      </c>
      <c r="E33" s="158">
        <v>0.22563042992710647</v>
      </c>
      <c r="F33" s="57">
        <v>0.2857142857142857</v>
      </c>
      <c r="G33" s="58">
        <v>0.14285714285714285</v>
      </c>
      <c r="H33" s="59">
        <v>0.8571428571428571</v>
      </c>
      <c r="I33" s="59">
        <v>0</v>
      </c>
      <c r="J33" s="60">
        <v>0</v>
      </c>
    </row>
    <row r="34" spans="2:10" x14ac:dyDescent="0.25">
      <c r="B34" s="37" t="s">
        <v>42</v>
      </c>
      <c r="C34" s="38">
        <v>407</v>
      </c>
      <c r="D34" s="39">
        <v>0.76904176904176902</v>
      </c>
      <c r="E34" s="155">
        <v>3.5180126562467169E-2</v>
      </c>
      <c r="F34" s="41">
        <v>0.23095823095823095</v>
      </c>
      <c r="G34" s="42">
        <v>0.14004914004914004</v>
      </c>
      <c r="H34" s="43">
        <v>0.68796068796068799</v>
      </c>
      <c r="I34" s="43">
        <v>0.11793611793611794</v>
      </c>
      <c r="J34" s="44">
        <v>5.4054054054054057E-2</v>
      </c>
    </row>
    <row r="35" spans="2:10" x14ac:dyDescent="0.25">
      <c r="B35" s="45" t="s">
        <v>43</v>
      </c>
      <c r="C35" s="46">
        <v>25</v>
      </c>
      <c r="D35" s="47">
        <v>0.76</v>
      </c>
      <c r="E35" s="156">
        <v>0.15004848213215599</v>
      </c>
      <c r="F35" s="49">
        <v>0.24</v>
      </c>
      <c r="G35" s="50">
        <v>0</v>
      </c>
      <c r="H35" s="51">
        <v>0.72</v>
      </c>
      <c r="I35" s="51">
        <v>0.2</v>
      </c>
      <c r="J35" s="52">
        <v>0.08</v>
      </c>
    </row>
    <row r="36" spans="2:10" x14ac:dyDescent="0.25">
      <c r="B36" s="45" t="s">
        <v>44</v>
      </c>
      <c r="C36" s="46">
        <v>271</v>
      </c>
      <c r="D36" s="47">
        <v>0.75645756457564572</v>
      </c>
      <c r="E36" s="156">
        <v>4.3695046604646126E-2</v>
      </c>
      <c r="F36" s="49">
        <v>0.24354243542435425</v>
      </c>
      <c r="G36" s="50">
        <v>0.15498154981549817</v>
      </c>
      <c r="H36" s="51">
        <v>0.69003690036900367</v>
      </c>
      <c r="I36" s="51">
        <v>0.10332103321033211</v>
      </c>
      <c r="J36" s="52">
        <v>5.1660516605166053E-2</v>
      </c>
    </row>
    <row r="37" spans="2:10" x14ac:dyDescent="0.25">
      <c r="B37" s="45" t="s">
        <v>46</v>
      </c>
      <c r="C37" s="46">
        <v>74</v>
      </c>
      <c r="D37" s="47">
        <v>0.78378378378378377</v>
      </c>
      <c r="E37" s="156">
        <v>8.2211937984895234E-2</v>
      </c>
      <c r="F37" s="49">
        <v>0.21621621621621623</v>
      </c>
      <c r="G37" s="50">
        <v>9.45945945945946E-2</v>
      </c>
      <c r="H37" s="51">
        <v>0.67567567567567566</v>
      </c>
      <c r="I37" s="51">
        <v>0.16216216216216217</v>
      </c>
      <c r="J37" s="52">
        <v>6.7567567567567571E-2</v>
      </c>
    </row>
    <row r="38" spans="2:10" x14ac:dyDescent="0.25">
      <c r="B38" s="7" t="s">
        <v>47</v>
      </c>
      <c r="C38" s="46">
        <v>21</v>
      </c>
      <c r="D38" s="47">
        <v>0.8571428571428571</v>
      </c>
      <c r="E38" s="156">
        <v>0.12220201853215572</v>
      </c>
      <c r="F38" s="49">
        <v>0.14285714285714285</v>
      </c>
      <c r="G38" s="50">
        <v>0.19047619047619047</v>
      </c>
      <c r="H38" s="51">
        <v>0.66666666666666663</v>
      </c>
      <c r="I38" s="51">
        <v>0.14285714285714285</v>
      </c>
      <c r="J38" s="52">
        <v>0</v>
      </c>
    </row>
    <row r="39" spans="2:10" x14ac:dyDescent="0.25">
      <c r="B39" s="53" t="s">
        <v>48</v>
      </c>
      <c r="C39" s="54">
        <v>16</v>
      </c>
      <c r="D39" s="55">
        <v>0.8125</v>
      </c>
      <c r="E39" s="157">
        <v>0.15700386076843986</v>
      </c>
      <c r="F39" s="57">
        <v>0.1875</v>
      </c>
      <c r="G39" s="58">
        <v>0.25</v>
      </c>
      <c r="H39" s="59">
        <v>0.6875</v>
      </c>
      <c r="I39" s="59">
        <v>0</v>
      </c>
      <c r="J39" s="60">
        <v>6.25E-2</v>
      </c>
    </row>
    <row r="40" spans="2:10" x14ac:dyDescent="0.25">
      <c r="B40" s="37" t="s">
        <v>49</v>
      </c>
      <c r="C40" s="38">
        <v>406</v>
      </c>
      <c r="D40" s="39">
        <v>0.72906403940886699</v>
      </c>
      <c r="E40" s="155">
        <v>3.4910302891483939E-2</v>
      </c>
      <c r="F40" s="41">
        <v>0.27093596059113301</v>
      </c>
      <c r="G40" s="42">
        <v>0.15024630541871922</v>
      </c>
      <c r="H40" s="43">
        <v>0.64532019704433496</v>
      </c>
      <c r="I40" s="43">
        <v>0.15763546798029557</v>
      </c>
      <c r="J40" s="44">
        <v>4.6798029556650245E-2</v>
      </c>
    </row>
    <row r="41" spans="2:10" x14ac:dyDescent="0.25">
      <c r="B41" s="45" t="s">
        <v>50</v>
      </c>
      <c r="C41" s="46">
        <v>35</v>
      </c>
      <c r="D41" s="47">
        <v>0.82857142857142863</v>
      </c>
      <c r="E41" s="156">
        <v>0.10729823283368077</v>
      </c>
      <c r="F41" s="49">
        <v>0.17142857142857143</v>
      </c>
      <c r="G41" s="50">
        <v>0.2</v>
      </c>
      <c r="H41" s="51">
        <v>0.65714285714285714</v>
      </c>
      <c r="I41" s="51">
        <v>0.11428571428571428</v>
      </c>
      <c r="J41" s="52">
        <v>2.8571428571428571E-2</v>
      </c>
    </row>
    <row r="42" spans="2:10" x14ac:dyDescent="0.25">
      <c r="B42" s="45" t="s">
        <v>51</v>
      </c>
      <c r="C42" s="46">
        <v>46</v>
      </c>
      <c r="D42" s="47">
        <v>0.73913043478260865</v>
      </c>
      <c r="E42" s="156">
        <v>0.10661432649179127</v>
      </c>
      <c r="F42" s="49">
        <v>0.2608695652173913</v>
      </c>
      <c r="G42" s="50">
        <v>0.15217391304347827</v>
      </c>
      <c r="H42" s="51">
        <v>0.67391304347826086</v>
      </c>
      <c r="I42" s="51">
        <v>0.10869565217391304</v>
      </c>
      <c r="J42" s="52">
        <v>6.5217391304347824E-2</v>
      </c>
    </row>
    <row r="43" spans="2:10" x14ac:dyDescent="0.25">
      <c r="B43" s="7" t="s">
        <v>52</v>
      </c>
      <c r="C43" s="46">
        <v>14</v>
      </c>
      <c r="D43" s="47">
        <v>0.6428571428571429</v>
      </c>
      <c r="E43" s="156">
        <v>0.14849242404917498</v>
      </c>
      <c r="F43" s="49">
        <v>0.35714285714285715</v>
      </c>
      <c r="G43" s="50">
        <v>7.1428571428571425E-2</v>
      </c>
      <c r="H43" s="51">
        <v>0.5714285714285714</v>
      </c>
      <c r="I43" s="51">
        <v>0.2857142857142857</v>
      </c>
      <c r="J43" s="52">
        <v>7.1428571428571425E-2</v>
      </c>
    </row>
    <row r="44" spans="2:10" x14ac:dyDescent="0.25">
      <c r="B44" s="45" t="s">
        <v>53</v>
      </c>
      <c r="C44" s="46">
        <v>52</v>
      </c>
      <c r="D44" s="47">
        <v>0.48076923076923078</v>
      </c>
      <c r="E44" s="156">
        <v>0.10954392985953126</v>
      </c>
      <c r="F44" s="49">
        <v>0.51923076923076927</v>
      </c>
      <c r="G44" s="50">
        <v>5.7692307692307696E-2</v>
      </c>
      <c r="H44" s="51">
        <v>0.53846153846153844</v>
      </c>
      <c r="I44" s="51">
        <v>0.30769230769230771</v>
      </c>
      <c r="J44" s="52">
        <v>9.6153846153846159E-2</v>
      </c>
    </row>
    <row r="45" spans="2:10" x14ac:dyDescent="0.25">
      <c r="B45" s="45" t="s">
        <v>54</v>
      </c>
      <c r="C45" s="46">
        <v>35</v>
      </c>
      <c r="D45" s="47">
        <v>0.7142857142857143</v>
      </c>
      <c r="E45" s="156">
        <v>0.1258351411912455</v>
      </c>
      <c r="F45" s="49">
        <v>0.2857142857142857</v>
      </c>
      <c r="G45" s="50">
        <v>0.14285714285714285</v>
      </c>
      <c r="H45" s="51">
        <v>0.6</v>
      </c>
      <c r="I45" s="51">
        <v>0.2</v>
      </c>
      <c r="J45" s="52">
        <v>5.7142857142857141E-2</v>
      </c>
    </row>
    <row r="46" spans="2:10" x14ac:dyDescent="0.25">
      <c r="B46" s="45" t="s">
        <v>55</v>
      </c>
      <c r="C46" s="46">
        <v>41</v>
      </c>
      <c r="D46" s="47">
        <v>0.56097560975609762</v>
      </c>
      <c r="E46" s="156">
        <v>0.12856761494784233</v>
      </c>
      <c r="F46" s="49">
        <v>0.43902439024390244</v>
      </c>
      <c r="G46" s="50">
        <v>7.3170731707317069E-2</v>
      </c>
      <c r="H46" s="51">
        <v>0.58536585365853655</v>
      </c>
      <c r="I46" s="51">
        <v>0.29268292682926828</v>
      </c>
      <c r="J46" s="52">
        <v>4.878048780487805E-2</v>
      </c>
    </row>
    <row r="47" spans="2:10" x14ac:dyDescent="0.25">
      <c r="B47" s="45" t="s">
        <v>57</v>
      </c>
      <c r="C47" s="46">
        <v>44</v>
      </c>
      <c r="D47" s="47">
        <v>0.88636363636363635</v>
      </c>
      <c r="E47" s="156">
        <v>6.7418374132476991E-2</v>
      </c>
      <c r="F47" s="49">
        <v>0.11363636363636363</v>
      </c>
      <c r="G47" s="50">
        <v>0.22727272727272727</v>
      </c>
      <c r="H47" s="51">
        <v>0.72727272727272729</v>
      </c>
      <c r="I47" s="51">
        <v>4.5454545454545456E-2</v>
      </c>
      <c r="J47" s="52">
        <v>0</v>
      </c>
    </row>
    <row r="48" spans="2:10" x14ac:dyDescent="0.25">
      <c r="B48" s="45" t="s">
        <v>59</v>
      </c>
      <c r="C48" s="46">
        <v>13</v>
      </c>
      <c r="D48" s="47">
        <v>0.76923076923076927</v>
      </c>
      <c r="E48" s="156">
        <v>0.18566565159710285</v>
      </c>
      <c r="F48" s="49">
        <v>0.23076923076923078</v>
      </c>
      <c r="G48" s="50">
        <v>0.15384615384615385</v>
      </c>
      <c r="H48" s="51">
        <v>0.84615384615384615</v>
      </c>
      <c r="I48" s="51">
        <v>0</v>
      </c>
      <c r="J48" s="52">
        <v>0</v>
      </c>
    </row>
    <row r="49" spans="2:16" x14ac:dyDescent="0.25">
      <c r="B49" s="45" t="s">
        <v>61</v>
      </c>
      <c r="C49" s="46">
        <v>20</v>
      </c>
      <c r="D49" s="47">
        <v>0.7</v>
      </c>
      <c r="E49" s="156">
        <v>0.17048819175946398</v>
      </c>
      <c r="F49" s="49">
        <v>0.3</v>
      </c>
      <c r="G49" s="50">
        <v>0.15</v>
      </c>
      <c r="H49" s="51">
        <v>0.75</v>
      </c>
      <c r="I49" s="51">
        <v>0.1</v>
      </c>
      <c r="J49" s="52">
        <v>0</v>
      </c>
    </row>
    <row r="50" spans="2:16" x14ac:dyDescent="0.25">
      <c r="B50" s="45" t="s">
        <v>62</v>
      </c>
      <c r="C50" s="46">
        <v>74</v>
      </c>
      <c r="D50" s="47">
        <v>0.79729729729729726</v>
      </c>
      <c r="E50" s="156">
        <v>6.9639729502569928E-2</v>
      </c>
      <c r="F50" s="49">
        <v>0.20270270270270271</v>
      </c>
      <c r="G50" s="50">
        <v>0.13513513513513514</v>
      </c>
      <c r="H50" s="51">
        <v>0.68918918918918914</v>
      </c>
      <c r="I50" s="51">
        <v>0.12162162162162163</v>
      </c>
      <c r="J50" s="52">
        <v>5.4054054054054057E-2</v>
      </c>
    </row>
    <row r="51" spans="2:16" x14ac:dyDescent="0.25">
      <c r="B51" s="53" t="s">
        <v>64</v>
      </c>
      <c r="C51" s="54">
        <v>32</v>
      </c>
      <c r="D51" s="55">
        <v>0.90625</v>
      </c>
      <c r="E51" s="157">
        <v>7.993801427201587E-2</v>
      </c>
      <c r="F51" s="57">
        <v>9.375E-2</v>
      </c>
      <c r="G51" s="58">
        <v>0.3125</v>
      </c>
      <c r="H51" s="59">
        <v>0.5625</v>
      </c>
      <c r="I51" s="59">
        <v>9.375E-2</v>
      </c>
      <c r="J51" s="60">
        <v>3.125E-2</v>
      </c>
    </row>
    <row r="52" spans="2:16" x14ac:dyDescent="0.25">
      <c r="B52" s="37" t="s">
        <v>65</v>
      </c>
      <c r="C52" s="38">
        <v>283</v>
      </c>
      <c r="D52" s="39">
        <v>0.66431095406360419</v>
      </c>
      <c r="E52" s="155">
        <v>4.566099188462111E-2</v>
      </c>
      <c r="F52" s="41">
        <v>0.33568904593639576</v>
      </c>
      <c r="G52" s="42">
        <v>9.5406360424028266E-2</v>
      </c>
      <c r="H52" s="43">
        <v>0.607773851590106</v>
      </c>
      <c r="I52" s="43">
        <v>0.20494699646643111</v>
      </c>
      <c r="J52" s="44">
        <v>9.187279151943463E-2</v>
      </c>
    </row>
    <row r="53" spans="2:16" x14ac:dyDescent="0.25">
      <c r="B53" s="45" t="s">
        <v>66</v>
      </c>
      <c r="C53" s="46">
        <v>29</v>
      </c>
      <c r="D53" s="47">
        <v>0.75862068965517238</v>
      </c>
      <c r="E53" s="156">
        <v>0.12958926107236962</v>
      </c>
      <c r="F53" s="49">
        <v>0.2413793103448276</v>
      </c>
      <c r="G53" s="50">
        <v>0.20689655172413793</v>
      </c>
      <c r="H53" s="51">
        <v>0.62068965517241381</v>
      </c>
      <c r="I53" s="51">
        <v>0.10344827586206896</v>
      </c>
      <c r="J53" s="52">
        <v>6.8965517241379309E-2</v>
      </c>
    </row>
    <row r="54" spans="2:16" x14ac:dyDescent="0.25">
      <c r="B54" s="45" t="s">
        <v>67</v>
      </c>
      <c r="C54" s="46">
        <v>23</v>
      </c>
      <c r="D54" s="47">
        <v>0.78260869565217395</v>
      </c>
      <c r="E54" s="156">
        <v>0.1391265307252039</v>
      </c>
      <c r="F54" s="49">
        <v>0.21739130434782608</v>
      </c>
      <c r="G54" s="50">
        <v>0.30434782608695654</v>
      </c>
      <c r="H54" s="51">
        <v>0.65217391304347827</v>
      </c>
      <c r="I54" s="51">
        <v>4.3478260869565216E-2</v>
      </c>
      <c r="J54" s="52">
        <v>0</v>
      </c>
    </row>
    <row r="55" spans="2:16" x14ac:dyDescent="0.25">
      <c r="B55" s="7" t="s">
        <v>68</v>
      </c>
      <c r="C55" s="46">
        <v>40</v>
      </c>
      <c r="D55" s="47">
        <v>0.67500000000000004</v>
      </c>
      <c r="E55" s="156">
        <v>0.10391220903965039</v>
      </c>
      <c r="F55" s="49">
        <v>0.32500000000000001</v>
      </c>
      <c r="G55" s="50">
        <v>7.4999999999999997E-2</v>
      </c>
      <c r="H55" s="51">
        <v>0.6</v>
      </c>
      <c r="I55" s="51">
        <v>0.25</v>
      </c>
      <c r="J55" s="52">
        <v>7.4999999999999997E-2</v>
      </c>
    </row>
    <row r="56" spans="2:16" x14ac:dyDescent="0.25">
      <c r="B56" s="45" t="s">
        <v>69</v>
      </c>
      <c r="C56" s="46">
        <v>17</v>
      </c>
      <c r="D56" s="47">
        <v>0.70588235294117652</v>
      </c>
      <c r="E56" s="156">
        <v>0.17388057054273423</v>
      </c>
      <c r="F56" s="49">
        <v>0.29411764705882354</v>
      </c>
      <c r="G56" s="50">
        <v>5.8823529411764705E-2</v>
      </c>
      <c r="H56" s="51">
        <v>0.82352941176470584</v>
      </c>
      <c r="I56" s="51">
        <v>5.8823529411764705E-2</v>
      </c>
      <c r="J56" s="52">
        <v>5.8823529411764705E-2</v>
      </c>
    </row>
    <row r="57" spans="2:16" x14ac:dyDescent="0.25">
      <c r="B57" s="45" t="s">
        <v>70</v>
      </c>
      <c r="C57" s="46">
        <v>31</v>
      </c>
      <c r="D57" s="47">
        <v>0.5161290322580645</v>
      </c>
      <c r="E57" s="156">
        <v>0.15547148855822943</v>
      </c>
      <c r="F57" s="49">
        <v>0.4838709677419355</v>
      </c>
      <c r="G57" s="50">
        <v>6.4516129032258063E-2</v>
      </c>
      <c r="H57" s="51">
        <v>0.45161290322580644</v>
      </c>
      <c r="I57" s="51">
        <v>0.35483870967741937</v>
      </c>
      <c r="J57" s="52">
        <v>0.12903225806451613</v>
      </c>
      <c r="P57" s="64"/>
    </row>
    <row r="58" spans="2:16" x14ac:dyDescent="0.25">
      <c r="B58" s="45" t="s">
        <v>71</v>
      </c>
      <c r="C58" s="46">
        <v>61</v>
      </c>
      <c r="D58" s="47">
        <v>0.62295081967213117</v>
      </c>
      <c r="E58" s="156">
        <v>0.10164777977692785</v>
      </c>
      <c r="F58" s="49">
        <v>0.37704918032786883</v>
      </c>
      <c r="G58" s="50">
        <v>3.2786885245901641E-2</v>
      </c>
      <c r="H58" s="51">
        <v>0.55737704918032782</v>
      </c>
      <c r="I58" s="51">
        <v>0.29508196721311475</v>
      </c>
      <c r="J58" s="52">
        <v>0.11475409836065574</v>
      </c>
    </row>
    <row r="59" spans="2:16" x14ac:dyDescent="0.25">
      <c r="B59" s="45" t="s">
        <v>72</v>
      </c>
      <c r="C59" s="46">
        <v>33</v>
      </c>
      <c r="D59" s="47">
        <v>0.84848484848484851</v>
      </c>
      <c r="E59" s="156">
        <v>0.10063961887760045</v>
      </c>
      <c r="F59" s="49">
        <v>0.15151515151515152</v>
      </c>
      <c r="G59" s="50">
        <v>0.12121212121212122</v>
      </c>
      <c r="H59" s="51">
        <v>0.66666666666666663</v>
      </c>
      <c r="I59" s="51">
        <v>0.12121212121212122</v>
      </c>
      <c r="J59" s="52">
        <v>9.0909090909090912E-2</v>
      </c>
    </row>
    <row r="60" spans="2:16" x14ac:dyDescent="0.25">
      <c r="B60" s="45" t="s">
        <v>73</v>
      </c>
      <c r="C60" s="46">
        <v>11</v>
      </c>
      <c r="D60" s="47">
        <v>0.54545454545454541</v>
      </c>
      <c r="E60" s="156">
        <v>0.26108360699083832</v>
      </c>
      <c r="F60" s="49">
        <v>0.45454545454545453</v>
      </c>
      <c r="G60" s="50">
        <v>9.0909090909090912E-2</v>
      </c>
      <c r="H60" s="51">
        <v>0.45454545454545453</v>
      </c>
      <c r="I60" s="51">
        <v>0.27272727272727271</v>
      </c>
      <c r="J60" s="52">
        <v>0.18181818181818182</v>
      </c>
    </row>
    <row r="61" spans="2:16" x14ac:dyDescent="0.25">
      <c r="B61" s="53" t="s">
        <v>74</v>
      </c>
      <c r="C61" s="54">
        <v>38</v>
      </c>
      <c r="D61" s="55">
        <v>0.55263157894736847</v>
      </c>
      <c r="E61" s="157">
        <v>0.13391926696652143</v>
      </c>
      <c r="F61" s="57">
        <v>0.44736842105263158</v>
      </c>
      <c r="G61" s="58">
        <v>2.6315789473684209E-2</v>
      </c>
      <c r="H61" s="59">
        <v>0.68421052631578949</v>
      </c>
      <c r="I61" s="59">
        <v>0.18421052631578946</v>
      </c>
      <c r="J61" s="60">
        <v>0.10526315789473684</v>
      </c>
    </row>
    <row r="62" spans="2:16" x14ac:dyDescent="0.25">
      <c r="B62" s="37" t="s">
        <v>75</v>
      </c>
      <c r="C62" s="38">
        <v>176</v>
      </c>
      <c r="D62" s="39">
        <v>0.74431818181818177</v>
      </c>
      <c r="E62" s="155">
        <v>5.1675681310723885E-2</v>
      </c>
      <c r="F62" s="41">
        <v>0.25568181818181818</v>
      </c>
      <c r="G62" s="42">
        <v>9.0909090909090912E-2</v>
      </c>
      <c r="H62" s="43">
        <v>0.69886363636363635</v>
      </c>
      <c r="I62" s="43">
        <v>0.18181818181818182</v>
      </c>
      <c r="J62" s="44">
        <v>2.8409090909090908E-2</v>
      </c>
    </row>
    <row r="63" spans="2:16" x14ac:dyDescent="0.25">
      <c r="B63" s="45" t="s">
        <v>76</v>
      </c>
      <c r="C63" s="46">
        <v>33</v>
      </c>
      <c r="D63" s="47">
        <v>0.81818181818181823</v>
      </c>
      <c r="E63" s="156">
        <v>0.10275920715635681</v>
      </c>
      <c r="F63" s="49">
        <v>0.18181818181818182</v>
      </c>
      <c r="G63" s="50">
        <v>0.15151515151515152</v>
      </c>
      <c r="H63" s="51">
        <v>0.72727272727272729</v>
      </c>
      <c r="I63" s="51">
        <v>0.12121212121212122</v>
      </c>
      <c r="J63" s="52">
        <v>0</v>
      </c>
    </row>
    <row r="64" spans="2:16" x14ac:dyDescent="0.25">
      <c r="B64" s="45" t="s">
        <v>77</v>
      </c>
      <c r="C64" s="46">
        <v>55</v>
      </c>
      <c r="D64" s="47">
        <v>0.76363636363636367</v>
      </c>
      <c r="E64" s="156">
        <v>8.7185814768813916E-2</v>
      </c>
      <c r="F64" s="49">
        <v>0.23636363636363636</v>
      </c>
      <c r="G64" s="50">
        <v>7.2727272727272724E-2</v>
      </c>
      <c r="H64" s="51">
        <v>0.8545454545454545</v>
      </c>
      <c r="I64" s="51">
        <v>7.2727272727272724E-2</v>
      </c>
      <c r="J64" s="52">
        <v>0</v>
      </c>
    </row>
    <row r="65" spans="2:10" x14ac:dyDescent="0.25">
      <c r="B65" s="45" t="s">
        <v>78</v>
      </c>
      <c r="C65" s="46">
        <v>12</v>
      </c>
      <c r="D65" s="47">
        <v>0.75</v>
      </c>
      <c r="E65" s="156">
        <v>0.19497649430978425</v>
      </c>
      <c r="F65" s="49">
        <v>0.25</v>
      </c>
      <c r="G65" s="50">
        <v>8.3333333333333329E-2</v>
      </c>
      <c r="H65" s="51">
        <v>0.66666666666666663</v>
      </c>
      <c r="I65" s="51">
        <v>0.25</v>
      </c>
      <c r="J65" s="52">
        <v>0</v>
      </c>
    </row>
    <row r="66" spans="2:10" x14ac:dyDescent="0.25">
      <c r="B66" s="45" t="s">
        <v>79</v>
      </c>
      <c r="C66" s="46">
        <v>59</v>
      </c>
      <c r="D66" s="47">
        <v>0.69491525423728817</v>
      </c>
      <c r="E66" s="156">
        <v>9.5509682498966533E-2</v>
      </c>
      <c r="F66" s="49">
        <v>0.30508474576271188</v>
      </c>
      <c r="G66" s="50">
        <v>8.4745762711864403E-2</v>
      </c>
      <c r="H66" s="51">
        <v>0.55932203389830504</v>
      </c>
      <c r="I66" s="51">
        <v>0.2711864406779661</v>
      </c>
      <c r="J66" s="52">
        <v>8.4745762711864403E-2</v>
      </c>
    </row>
    <row r="67" spans="2:10" ht="15.75" thickBot="1" x14ac:dyDescent="0.3">
      <c r="B67" s="65" t="s">
        <v>80</v>
      </c>
      <c r="C67" s="66">
        <v>8</v>
      </c>
      <c r="D67" s="67">
        <v>0.75</v>
      </c>
      <c r="E67" s="159">
        <v>0.25650854686615143</v>
      </c>
      <c r="F67" s="69">
        <v>0.25</v>
      </c>
      <c r="G67" s="70">
        <v>0</v>
      </c>
      <c r="H67" s="71">
        <v>0.75</v>
      </c>
      <c r="I67" s="71">
        <v>0.25</v>
      </c>
      <c r="J67" s="72">
        <v>0</v>
      </c>
    </row>
    <row r="68" spans="2:10" ht="15.75" hidden="1" thickTop="1" x14ac:dyDescent="0.25">
      <c r="B68" s="45" t="s">
        <v>81</v>
      </c>
      <c r="C68" s="46">
        <f>IFERROR(VLOOKUP(B68,[2]respondents!$A$4:$B$71,2,FALSE),"check")</f>
        <v>5</v>
      </c>
      <c r="D68" s="160" t="str">
        <f>IFERROR(VLOOKUP($B68,#REF!,18,FALSE),".")</f>
        <v>.</v>
      </c>
      <c r="E68" s="161" t="str">
        <f>IFERROR(VLOOKUP($B68,#REF!,21,FALSE)/100,".")</f>
        <v>.</v>
      </c>
      <c r="F68" s="162" t="str">
        <f>IFERROR(VLOOKUP($B68,#REF!,17,FALSE),".")</f>
        <v>.</v>
      </c>
      <c r="G68" s="50">
        <f>VLOOKUP($B68,[2]eval4!$B$6:$F$73,5,FALSE)</f>
        <v>0</v>
      </c>
      <c r="H68" s="51">
        <f>VLOOKUP($B68,[2]eval4!$B$6:$F$73,4,FALSE)</f>
        <v>0.8</v>
      </c>
      <c r="I68" s="51">
        <f>VLOOKUP($B68,[2]eval4!$B$6:$F$73,3,FALSE)</f>
        <v>0.2</v>
      </c>
      <c r="J68" s="52">
        <f>VLOOKUP($B68,[2]eval4!$B$6:$F$73,2,FALSE)</f>
        <v>0</v>
      </c>
    </row>
    <row r="69" spans="2:10" ht="16.5" hidden="1" thickTop="1" thickBot="1" x14ac:dyDescent="0.3">
      <c r="B69" s="65" t="s">
        <v>82</v>
      </c>
      <c r="C69" s="66">
        <f>IFERROR(VLOOKUP(B69,[2]respondents!$A$4:$B$71,2,FALSE),"check")</f>
        <v>4</v>
      </c>
      <c r="D69" s="163" t="str">
        <f>IFERROR(VLOOKUP($B69,#REF!,18,FALSE),".")</f>
        <v>.</v>
      </c>
      <c r="E69" s="164" t="str">
        <f>IFERROR(VLOOKUP($B69,#REF!,21,FALSE)/100,".")</f>
        <v>.</v>
      </c>
      <c r="F69" s="165" t="str">
        <f>IFERROR(VLOOKUP($B69,#REF!,17,FALSE),".")</f>
        <v>.</v>
      </c>
      <c r="G69" s="70">
        <f>VLOOKUP($B69,[2]eval4!$B$6:$F$73,5,FALSE)</f>
        <v>0.25</v>
      </c>
      <c r="H69" s="71">
        <f>VLOOKUP($B69,[2]eval4!$B$6:$F$73,4,FALSE)</f>
        <v>0.25</v>
      </c>
      <c r="I69" s="71">
        <f>VLOOKUP($B69,[2]eval4!$B$6:$F$73,3,FALSE)</f>
        <v>0.5</v>
      </c>
      <c r="J69" s="72">
        <f>VLOOKUP($B69,[2]eval4!$B$6:$F$73,2,FALSE)</f>
        <v>0</v>
      </c>
    </row>
    <row r="70" spans="2:10" ht="15.75" thickTop="1" x14ac:dyDescent="0.25">
      <c r="B70" s="76"/>
      <c r="C70" s="76"/>
      <c r="D70" s="49"/>
      <c r="E70" s="77"/>
      <c r="F70" s="49"/>
      <c r="G70" s="49"/>
      <c r="H70" s="49"/>
      <c r="I70" s="49"/>
      <c r="J70" s="49"/>
    </row>
    <row r="71" spans="2:10" ht="15.75" x14ac:dyDescent="0.25">
      <c r="B71" s="78" t="s">
        <v>84</v>
      </c>
      <c r="C71" s="2"/>
      <c r="D71" s="2"/>
      <c r="E71" s="2"/>
      <c r="F71" s="2"/>
      <c r="G71" s="2"/>
      <c r="H71" s="2"/>
      <c r="I71" s="2"/>
      <c r="J71" s="2"/>
    </row>
    <row r="72" spans="2:10" ht="15.75" x14ac:dyDescent="0.25">
      <c r="B72" s="2" t="s">
        <v>143</v>
      </c>
      <c r="C72" s="2"/>
      <c r="D72" s="2"/>
      <c r="E72" s="2"/>
      <c r="F72" s="2"/>
      <c r="G72" s="2"/>
      <c r="H72" s="2"/>
      <c r="I72" s="2"/>
      <c r="J72" s="2"/>
    </row>
    <row r="73" spans="2:10" ht="15.75" x14ac:dyDescent="0.25">
      <c r="B73" s="2" t="s">
        <v>86</v>
      </c>
      <c r="C73" s="2"/>
      <c r="D73" s="2"/>
      <c r="E73" s="2"/>
      <c r="F73" s="2"/>
      <c r="G73" s="2"/>
      <c r="H73" s="2"/>
      <c r="I73" s="2"/>
      <c r="J73" s="2"/>
    </row>
    <row r="74" spans="2:10" ht="15.75" x14ac:dyDescent="0.25">
      <c r="B74" s="2" t="s">
        <v>144</v>
      </c>
      <c r="C74" s="2"/>
      <c r="D74" s="2"/>
      <c r="E74" s="2"/>
      <c r="F74" s="2"/>
      <c r="G74" s="2"/>
      <c r="H74" s="2"/>
      <c r="I74" s="2"/>
      <c r="J74" s="2"/>
    </row>
    <row r="75" spans="2:10" ht="15.75" x14ac:dyDescent="0.25">
      <c r="B75" s="79" t="s">
        <v>145</v>
      </c>
      <c r="C75" s="2"/>
      <c r="D75" s="2"/>
      <c r="E75" s="2"/>
      <c r="F75" s="2"/>
      <c r="G75" s="2"/>
      <c r="H75" s="2"/>
      <c r="I75" s="2"/>
      <c r="J75" s="2"/>
    </row>
    <row r="76" spans="2:10" ht="15.75" x14ac:dyDescent="0.25">
      <c r="B76" s="79" t="s">
        <v>146</v>
      </c>
      <c r="C76" s="2"/>
      <c r="D76" s="2"/>
      <c r="E76" s="2"/>
      <c r="F76" s="2"/>
      <c r="G76" s="2"/>
      <c r="H76" s="2"/>
      <c r="I76" s="2"/>
      <c r="J76" s="2"/>
    </row>
    <row r="77" spans="2:10" ht="15.75" x14ac:dyDescent="0.25">
      <c r="B77" s="79" t="s">
        <v>156</v>
      </c>
      <c r="C77" s="2"/>
      <c r="D77" s="2"/>
      <c r="E77" s="2"/>
      <c r="F77" s="2"/>
      <c r="G77" s="2"/>
      <c r="H77" s="2"/>
      <c r="I77" s="2"/>
      <c r="J77" s="2"/>
    </row>
    <row r="78" spans="2:10" ht="15.75" x14ac:dyDescent="0.25">
      <c r="B78" s="79" t="s">
        <v>147</v>
      </c>
    </row>
    <row r="79" spans="2:10" ht="15.75" x14ac:dyDescent="0.25">
      <c r="B79" s="79" t="s">
        <v>148</v>
      </c>
    </row>
    <row r="80" spans="2:10" ht="15.75" x14ac:dyDescent="0.25">
      <c r="B80" s="79" t="s">
        <v>149</v>
      </c>
    </row>
    <row r="81" spans="2:2" ht="15.75" x14ac:dyDescent="0.25">
      <c r="B81" s="79" t="s">
        <v>150</v>
      </c>
    </row>
    <row r="82" spans="2:2" ht="15.75" x14ac:dyDescent="0.25">
      <c r="B82" s="79" t="s">
        <v>151</v>
      </c>
    </row>
  </sheetData>
  <printOptions horizontalCentered="1" verticalCentered="1"/>
  <pageMargins left="0.39370078740157483" right="0.39370078740157483" top="0.39370078740157483" bottom="0.39370078740157483" header="0.31496062992125984" footer="0.31496062992125984"/>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4C93-D617-4151-8C4B-A11758AD9DEC}">
  <dimension ref="B1:P89"/>
  <sheetViews>
    <sheetView view="pageBreakPreview" zoomScaleNormal="100" zoomScaleSheetLayoutView="100" workbookViewId="0">
      <selection activeCell="B1" sqref="B1"/>
    </sheetView>
  </sheetViews>
  <sheetFormatPr defaultRowHeight="15" x14ac:dyDescent="0.25"/>
  <cols>
    <col min="1" max="1" width="4.28515625" customWidth="1"/>
    <col min="2" max="2" width="37.5703125" customWidth="1"/>
    <col min="3" max="3" width="13.85546875" customWidth="1"/>
    <col min="4" max="6" width="14" customWidth="1"/>
    <col min="7" max="10" width="12.7109375" customWidth="1"/>
  </cols>
  <sheetData>
    <row r="1" spans="2:10" ht="16.5" thickBot="1" x14ac:dyDescent="0.3">
      <c r="B1" s="1" t="s">
        <v>0</v>
      </c>
      <c r="C1" s="2"/>
      <c r="D1" s="2"/>
      <c r="E1" s="2"/>
      <c r="F1" s="2"/>
      <c r="G1" s="2"/>
      <c r="H1" s="2"/>
      <c r="I1" s="2"/>
      <c r="J1" s="2"/>
    </row>
    <row r="2" spans="2:10" ht="15.75" thickTop="1" x14ac:dyDescent="0.25">
      <c r="B2" s="3"/>
      <c r="C2" s="4" t="s">
        <v>1</v>
      </c>
      <c r="D2" s="5"/>
      <c r="E2" s="5"/>
      <c r="F2" s="5"/>
      <c r="G2" s="5"/>
      <c r="H2" s="5"/>
      <c r="I2" s="5"/>
      <c r="J2" s="6"/>
    </row>
    <row r="3" spans="2:10" ht="15.75" x14ac:dyDescent="0.25">
      <c r="B3" s="7"/>
      <c r="C3" s="8"/>
      <c r="D3" s="9" t="s">
        <v>2</v>
      </c>
      <c r="E3" s="10"/>
      <c r="F3" s="10"/>
      <c r="G3" s="9" t="s">
        <v>3</v>
      </c>
      <c r="H3" s="10"/>
      <c r="I3" s="10"/>
      <c r="J3" s="11"/>
    </row>
    <row r="4" spans="2:10" ht="15.75" x14ac:dyDescent="0.25">
      <c r="B4" s="12"/>
      <c r="C4" s="8"/>
      <c r="D4" s="13" t="s">
        <v>4</v>
      </c>
      <c r="E4" s="14"/>
      <c r="F4" s="14"/>
      <c r="G4" s="13" t="s">
        <v>5</v>
      </c>
      <c r="H4" s="14"/>
      <c r="I4" s="14"/>
      <c r="J4" s="15"/>
    </row>
    <row r="5" spans="2:10" x14ac:dyDescent="0.25">
      <c r="B5" s="12"/>
      <c r="C5" s="16"/>
      <c r="D5" s="9"/>
      <c r="E5" s="17"/>
      <c r="F5" s="18"/>
      <c r="G5" s="19" t="s">
        <v>6</v>
      </c>
      <c r="H5" s="16" t="s">
        <v>7</v>
      </c>
      <c r="I5" s="17"/>
      <c r="J5" s="20" t="s">
        <v>6</v>
      </c>
    </row>
    <row r="6" spans="2:10" x14ac:dyDescent="0.25">
      <c r="B6" s="21"/>
      <c r="C6" s="22" t="s">
        <v>8</v>
      </c>
      <c r="D6" s="23" t="s">
        <v>9</v>
      </c>
      <c r="E6" s="24" t="s">
        <v>10</v>
      </c>
      <c r="F6" s="25" t="s">
        <v>11</v>
      </c>
      <c r="G6" s="26" t="s">
        <v>12</v>
      </c>
      <c r="H6" s="25" t="s">
        <v>12</v>
      </c>
      <c r="I6" s="27" t="s">
        <v>13</v>
      </c>
      <c r="J6" s="28" t="s">
        <v>13</v>
      </c>
    </row>
    <row r="7" spans="2:10" x14ac:dyDescent="0.25">
      <c r="B7" s="29" t="s">
        <v>14</v>
      </c>
      <c r="C7" s="30">
        <v>2279</v>
      </c>
      <c r="D7" s="31">
        <v>0.78850372970601146</v>
      </c>
      <c r="E7" s="32">
        <v>1.2840945948119974E-2</v>
      </c>
      <c r="F7" s="33">
        <v>0.2114962702939886</v>
      </c>
      <c r="G7" s="34">
        <v>0.14480035103115402</v>
      </c>
      <c r="H7" s="35">
        <v>0.65774462483545415</v>
      </c>
      <c r="I7" s="35">
        <v>0.15401491882404564</v>
      </c>
      <c r="J7" s="36">
        <v>4.3440105309346201E-2</v>
      </c>
    </row>
    <row r="8" spans="2:10" x14ac:dyDescent="0.25">
      <c r="B8" s="37" t="s">
        <v>15</v>
      </c>
      <c r="C8" s="38">
        <v>394</v>
      </c>
      <c r="D8" s="39">
        <v>0.80710659898477155</v>
      </c>
      <c r="E8" s="40">
        <v>2.989904701124416E-2</v>
      </c>
      <c r="F8" s="41">
        <v>0.19289340101522842</v>
      </c>
      <c r="G8" s="42">
        <v>0.15228426395939088</v>
      </c>
      <c r="H8" s="43">
        <v>0.70558375634517767</v>
      </c>
      <c r="I8" s="43">
        <v>0.11928934010152284</v>
      </c>
      <c r="J8" s="44">
        <v>2.2842639593908629E-2</v>
      </c>
    </row>
    <row r="9" spans="2:10" x14ac:dyDescent="0.25">
      <c r="B9" s="45" t="s">
        <v>16</v>
      </c>
      <c r="C9" s="46">
        <v>47</v>
      </c>
      <c r="D9" s="47">
        <v>0.8936170212765957</v>
      </c>
      <c r="E9" s="48">
        <v>6.6319558193958697E-2</v>
      </c>
      <c r="F9" s="49">
        <v>0.10638297872340426</v>
      </c>
      <c r="G9" s="50">
        <v>0.1276595744680851</v>
      </c>
      <c r="H9" s="51">
        <v>0.7021276595744681</v>
      </c>
      <c r="I9" s="51">
        <v>0.14893617021276595</v>
      </c>
      <c r="J9" s="52">
        <v>2.1276595744680851E-2</v>
      </c>
    </row>
    <row r="10" spans="2:10" x14ac:dyDescent="0.25">
      <c r="B10" s="45" t="s">
        <v>17</v>
      </c>
      <c r="C10" s="46">
        <v>43</v>
      </c>
      <c r="D10" s="47">
        <v>0.79069767441860461</v>
      </c>
      <c r="E10" s="48">
        <v>9.638380203590316E-2</v>
      </c>
      <c r="F10" s="49">
        <v>0.20930232558139536</v>
      </c>
      <c r="G10" s="50">
        <v>0.13953488372093023</v>
      </c>
      <c r="H10" s="51">
        <v>0.7441860465116279</v>
      </c>
      <c r="I10" s="51">
        <v>0.11627906976744186</v>
      </c>
      <c r="J10" s="52">
        <v>0</v>
      </c>
    </row>
    <row r="11" spans="2:10" x14ac:dyDescent="0.25">
      <c r="B11" s="7" t="s">
        <v>18</v>
      </c>
      <c r="C11" s="46">
        <v>55</v>
      </c>
      <c r="D11" s="47">
        <v>0.83636363636363631</v>
      </c>
      <c r="E11" s="48">
        <v>7.4756219005186808E-2</v>
      </c>
      <c r="F11" s="49">
        <v>0.16363636363636364</v>
      </c>
      <c r="G11" s="50">
        <v>0.16363636363636364</v>
      </c>
      <c r="H11" s="51">
        <v>0.69090909090909092</v>
      </c>
      <c r="I11" s="51">
        <v>0.10909090909090909</v>
      </c>
      <c r="J11" s="52">
        <v>3.6363636363636362E-2</v>
      </c>
    </row>
    <row r="12" spans="2:10" x14ac:dyDescent="0.25">
      <c r="B12" s="45" t="s">
        <v>19</v>
      </c>
      <c r="C12" s="46">
        <v>33</v>
      </c>
      <c r="D12" s="47">
        <v>0.81818181818181823</v>
      </c>
      <c r="E12" s="48">
        <v>9.8621855022467605E-2</v>
      </c>
      <c r="F12" s="49">
        <v>0.18181818181818182</v>
      </c>
      <c r="G12" s="50">
        <v>0.15151515151515152</v>
      </c>
      <c r="H12" s="51">
        <v>0.69696969696969702</v>
      </c>
      <c r="I12" s="51">
        <v>9.0909090909090912E-2</v>
      </c>
      <c r="J12" s="52">
        <v>6.0606060606060608E-2</v>
      </c>
    </row>
    <row r="13" spans="2:10" x14ac:dyDescent="0.25">
      <c r="B13" s="45" t="s">
        <v>20</v>
      </c>
      <c r="C13" s="46">
        <v>20</v>
      </c>
      <c r="D13" s="47">
        <v>1</v>
      </c>
      <c r="E13" s="48">
        <v>0</v>
      </c>
      <c r="F13" s="49">
        <v>0</v>
      </c>
      <c r="G13" s="50">
        <v>0.2</v>
      </c>
      <c r="H13" s="51">
        <v>0.7</v>
      </c>
      <c r="I13" s="51">
        <v>0.1</v>
      </c>
      <c r="J13" s="52">
        <v>0</v>
      </c>
    </row>
    <row r="14" spans="2:10" x14ac:dyDescent="0.25">
      <c r="B14" s="45" t="s">
        <v>21</v>
      </c>
      <c r="C14" s="46">
        <v>42</v>
      </c>
      <c r="D14" s="47">
        <v>0.66666666666666663</v>
      </c>
      <c r="E14" s="48">
        <v>0.103129331010769</v>
      </c>
      <c r="F14" s="49">
        <v>0.33333333333333331</v>
      </c>
      <c r="G14" s="50">
        <v>9.5238095238095233E-2</v>
      </c>
      <c r="H14" s="51">
        <v>0.73809523809523814</v>
      </c>
      <c r="I14" s="51">
        <v>0.11904761904761904</v>
      </c>
      <c r="J14" s="52">
        <v>4.7619047619047616E-2</v>
      </c>
    </row>
    <row r="15" spans="2:10" x14ac:dyDescent="0.25">
      <c r="B15" s="45" t="s">
        <v>22</v>
      </c>
      <c r="C15" s="46">
        <v>55</v>
      </c>
      <c r="D15" s="47">
        <v>0.81818181818181823</v>
      </c>
      <c r="E15" s="48">
        <v>7.6823212119519133E-2</v>
      </c>
      <c r="F15" s="49">
        <v>0.18181818181818182</v>
      </c>
      <c r="G15" s="50">
        <v>0.18181818181818182</v>
      </c>
      <c r="H15" s="51">
        <v>0.67272727272727273</v>
      </c>
      <c r="I15" s="51">
        <v>0.14545454545454545</v>
      </c>
      <c r="J15" s="52">
        <v>0</v>
      </c>
    </row>
    <row r="16" spans="2:10" x14ac:dyDescent="0.25">
      <c r="B16" s="45" t="s">
        <v>23</v>
      </c>
      <c r="C16" s="46">
        <v>16</v>
      </c>
      <c r="D16" s="47">
        <v>0.6875</v>
      </c>
      <c r="E16" s="48">
        <v>0.18438691698775703</v>
      </c>
      <c r="F16" s="49">
        <v>0.3125</v>
      </c>
      <c r="G16" s="50">
        <v>0.25</v>
      </c>
      <c r="H16" s="51">
        <v>0.5</v>
      </c>
      <c r="I16" s="51">
        <v>0.1875</v>
      </c>
      <c r="J16" s="52">
        <v>6.25E-2</v>
      </c>
    </row>
    <row r="17" spans="2:10" x14ac:dyDescent="0.25">
      <c r="B17" s="45" t="s">
        <v>24</v>
      </c>
      <c r="C17" s="46">
        <v>37</v>
      </c>
      <c r="D17" s="47">
        <v>0.67567567567567566</v>
      </c>
      <c r="E17" s="48">
        <v>0.12032802543275571</v>
      </c>
      <c r="F17" s="49">
        <v>0.32432432432432434</v>
      </c>
      <c r="G17" s="50">
        <v>0.10810810810810811</v>
      </c>
      <c r="H17" s="51">
        <v>0.70270270270270274</v>
      </c>
      <c r="I17" s="51">
        <v>0.16216216216216217</v>
      </c>
      <c r="J17" s="52">
        <v>2.7027027027027029E-2</v>
      </c>
    </row>
    <row r="18" spans="2:10" x14ac:dyDescent="0.25">
      <c r="B18" s="45" t="s">
        <v>25</v>
      </c>
      <c r="C18" s="46">
        <v>28</v>
      </c>
      <c r="D18" s="47">
        <v>0.8928571428571429</v>
      </c>
      <c r="E18" s="48">
        <v>9.1302511732419767E-2</v>
      </c>
      <c r="F18" s="49">
        <v>0.10714285714285714</v>
      </c>
      <c r="G18" s="50">
        <v>0.10714285714285714</v>
      </c>
      <c r="H18" s="51">
        <v>0.8571428571428571</v>
      </c>
      <c r="I18" s="51">
        <v>3.5714285714285712E-2</v>
      </c>
      <c r="J18" s="52">
        <v>0</v>
      </c>
    </row>
    <row r="19" spans="2:10" x14ac:dyDescent="0.25">
      <c r="B19" s="53" t="s">
        <v>26</v>
      </c>
      <c r="C19" s="54">
        <v>18</v>
      </c>
      <c r="D19" s="55">
        <v>0.83333333333333337</v>
      </c>
      <c r="E19" s="56">
        <v>0.14575121144560027</v>
      </c>
      <c r="F19" s="57">
        <v>0.16666666666666666</v>
      </c>
      <c r="G19" s="58">
        <v>0.27777777777777779</v>
      </c>
      <c r="H19" s="59">
        <v>0.66666666666666663</v>
      </c>
      <c r="I19" s="59">
        <v>5.5555555555555552E-2</v>
      </c>
      <c r="J19" s="60">
        <v>0</v>
      </c>
    </row>
    <row r="20" spans="2:10" x14ac:dyDescent="0.25">
      <c r="B20" s="37" t="s">
        <v>27</v>
      </c>
      <c r="C20" s="38">
        <v>279</v>
      </c>
      <c r="D20" s="39">
        <v>0.8422939068100358</v>
      </c>
      <c r="E20" s="40">
        <v>3.0480828000808043E-2</v>
      </c>
      <c r="F20" s="41">
        <v>0.15770609318996415</v>
      </c>
      <c r="G20" s="42">
        <v>0.23655913978494625</v>
      </c>
      <c r="H20" s="43">
        <v>0.69175627240143367</v>
      </c>
      <c r="I20" s="43">
        <v>5.0179211469534052E-2</v>
      </c>
      <c r="J20" s="44">
        <v>2.1505376344086023E-2</v>
      </c>
    </row>
    <row r="21" spans="2:10" x14ac:dyDescent="0.25">
      <c r="B21" s="45" t="s">
        <v>28</v>
      </c>
      <c r="C21" s="46">
        <v>21</v>
      </c>
      <c r="D21" s="47">
        <v>0.7142857142857143</v>
      </c>
      <c r="E21" s="48">
        <v>0.13662601021279464</v>
      </c>
      <c r="F21" s="49">
        <v>0.2857142857142857</v>
      </c>
      <c r="G21" s="50">
        <v>0.14285714285714285</v>
      </c>
      <c r="H21" s="51">
        <v>0.80952380952380953</v>
      </c>
      <c r="I21" s="51">
        <v>4.7619047619047616E-2</v>
      </c>
      <c r="J21" s="52">
        <v>0</v>
      </c>
    </row>
    <row r="22" spans="2:10" x14ac:dyDescent="0.25">
      <c r="B22" s="45" t="s">
        <v>29</v>
      </c>
      <c r="C22" s="46">
        <v>39</v>
      </c>
      <c r="D22" s="47">
        <v>0.92307692307692313</v>
      </c>
      <c r="E22" s="48">
        <v>6.2480202959609654E-2</v>
      </c>
      <c r="F22" s="49">
        <v>7.6923076923076927E-2</v>
      </c>
      <c r="G22" s="50">
        <v>0.23076923076923078</v>
      </c>
      <c r="H22" s="51">
        <v>0.74358974358974361</v>
      </c>
      <c r="I22" s="51">
        <v>2.564102564102564E-2</v>
      </c>
      <c r="J22" s="52">
        <v>0</v>
      </c>
    </row>
    <row r="23" spans="2:10" x14ac:dyDescent="0.25">
      <c r="B23" s="45" t="s">
        <v>157</v>
      </c>
      <c r="C23" s="46">
        <v>7</v>
      </c>
      <c r="D23" s="47">
        <v>1</v>
      </c>
      <c r="E23" s="48">
        <v>0</v>
      </c>
      <c r="F23" s="49">
        <v>0</v>
      </c>
      <c r="G23" s="50">
        <v>0.42857142857142855</v>
      </c>
      <c r="H23" s="51">
        <v>0.5714285714285714</v>
      </c>
      <c r="I23" s="51">
        <v>0</v>
      </c>
      <c r="J23" s="52">
        <v>0</v>
      </c>
    </row>
    <row r="24" spans="2:10" x14ac:dyDescent="0.25">
      <c r="B24" s="7" t="s">
        <v>30</v>
      </c>
      <c r="C24" s="46">
        <v>29</v>
      </c>
      <c r="D24" s="47">
        <v>0.75862068965517238</v>
      </c>
      <c r="E24" s="48">
        <v>0.10580918859054025</v>
      </c>
      <c r="F24" s="49">
        <v>0.2413793103448276</v>
      </c>
      <c r="G24" s="50">
        <v>0.2413793103448276</v>
      </c>
      <c r="H24" s="51">
        <v>0.72413793103448276</v>
      </c>
      <c r="I24" s="51">
        <v>3.4482758620689655E-2</v>
      </c>
      <c r="J24" s="52">
        <v>0</v>
      </c>
    </row>
    <row r="25" spans="2:10" hidden="1" x14ac:dyDescent="0.25">
      <c r="B25" s="61" t="s">
        <v>31</v>
      </c>
      <c r="C25" s="46" t="s">
        <v>93</v>
      </c>
      <c r="D25" s="47" t="s">
        <v>93</v>
      </c>
      <c r="E25" s="48" t="s">
        <v>93</v>
      </c>
      <c r="F25" s="49" t="s">
        <v>93</v>
      </c>
      <c r="G25" s="50" t="e">
        <v>#N/A</v>
      </c>
      <c r="H25" s="51" t="e">
        <v>#N/A</v>
      </c>
      <c r="I25" s="51" t="e">
        <v>#N/A</v>
      </c>
      <c r="J25" s="52" t="e">
        <v>#N/A</v>
      </c>
    </row>
    <row r="26" spans="2:10" hidden="1" x14ac:dyDescent="0.25">
      <c r="B26" s="61" t="s">
        <v>32</v>
      </c>
      <c r="C26" s="46" t="s">
        <v>93</v>
      </c>
      <c r="D26" s="47" t="s">
        <v>93</v>
      </c>
      <c r="E26" s="48" t="s">
        <v>93</v>
      </c>
      <c r="F26" s="49" t="s">
        <v>93</v>
      </c>
      <c r="G26" s="50" t="e">
        <v>#N/A</v>
      </c>
      <c r="H26" s="51" t="e">
        <v>#N/A</v>
      </c>
      <c r="I26" s="51" t="e">
        <v>#N/A</v>
      </c>
      <c r="J26" s="52" t="e">
        <v>#N/A</v>
      </c>
    </row>
    <row r="27" spans="2:10" x14ac:dyDescent="0.25">
      <c r="B27" s="45" t="s">
        <v>33</v>
      </c>
      <c r="C27" s="46">
        <v>35</v>
      </c>
      <c r="D27" s="47">
        <v>0.74285714285714288</v>
      </c>
      <c r="E27" s="48">
        <v>8.6696347118973727E-2</v>
      </c>
      <c r="F27" s="49">
        <v>0.25714285714285712</v>
      </c>
      <c r="G27" s="50">
        <v>0.14285714285714285</v>
      </c>
      <c r="H27" s="51">
        <v>0.7142857142857143</v>
      </c>
      <c r="I27" s="51">
        <v>5.7142857142857141E-2</v>
      </c>
      <c r="J27" s="52">
        <v>8.5714285714285715E-2</v>
      </c>
    </row>
    <row r="28" spans="2:10" x14ac:dyDescent="0.25">
      <c r="B28" s="45" t="s">
        <v>34</v>
      </c>
      <c r="C28" s="46">
        <v>11</v>
      </c>
      <c r="D28" s="47">
        <v>1</v>
      </c>
      <c r="E28" s="48">
        <v>0</v>
      </c>
      <c r="F28" s="49">
        <v>0</v>
      </c>
      <c r="G28" s="50">
        <v>0.36363636363636365</v>
      </c>
      <c r="H28" s="51">
        <v>0.63636363636363635</v>
      </c>
      <c r="I28" s="51">
        <v>0</v>
      </c>
      <c r="J28" s="52">
        <v>0</v>
      </c>
    </row>
    <row r="29" spans="2:10" x14ac:dyDescent="0.25">
      <c r="B29" s="45" t="s">
        <v>35</v>
      </c>
      <c r="C29" s="46">
        <v>8</v>
      </c>
      <c r="D29" s="47">
        <v>0.625</v>
      </c>
      <c r="E29" s="48">
        <v>0.29374468080290406</v>
      </c>
      <c r="F29" s="49">
        <v>0.375</v>
      </c>
      <c r="G29" s="50">
        <v>0.375</v>
      </c>
      <c r="H29" s="51">
        <v>0.375</v>
      </c>
      <c r="I29" s="51">
        <v>0.25</v>
      </c>
      <c r="J29" s="52">
        <v>0</v>
      </c>
    </row>
    <row r="30" spans="2:10" x14ac:dyDescent="0.25">
      <c r="B30" s="45" t="s">
        <v>36</v>
      </c>
      <c r="C30" s="46">
        <v>18</v>
      </c>
      <c r="D30" s="47">
        <v>0.88888888888888884</v>
      </c>
      <c r="E30" s="48">
        <v>0.10411769219090719</v>
      </c>
      <c r="F30" s="49">
        <v>0.1111111111111111</v>
      </c>
      <c r="G30" s="50">
        <v>0.16666666666666666</v>
      </c>
      <c r="H30" s="51">
        <v>0.72222222222222221</v>
      </c>
      <c r="I30" s="51">
        <v>5.5555555555555552E-2</v>
      </c>
      <c r="J30" s="52">
        <v>5.5555555555555552E-2</v>
      </c>
    </row>
    <row r="31" spans="2:10" x14ac:dyDescent="0.25">
      <c r="B31" s="45" t="s">
        <v>37</v>
      </c>
      <c r="C31" s="46">
        <v>12</v>
      </c>
      <c r="D31" s="47">
        <v>0.91666666666666663</v>
      </c>
      <c r="E31" s="48">
        <v>0.10490273272576521</v>
      </c>
      <c r="F31" s="49">
        <v>8.3333333333333329E-2</v>
      </c>
      <c r="G31" s="50">
        <v>0.41666666666666669</v>
      </c>
      <c r="H31" s="51">
        <v>0.5</v>
      </c>
      <c r="I31" s="51">
        <v>8.3333333333333329E-2</v>
      </c>
      <c r="J31" s="52">
        <v>0</v>
      </c>
    </row>
    <row r="32" spans="2:10" x14ac:dyDescent="0.25">
      <c r="B32" s="45" t="s">
        <v>38</v>
      </c>
      <c r="C32" s="46">
        <v>25</v>
      </c>
      <c r="D32" s="47">
        <v>0.88</v>
      </c>
      <c r="E32" s="48">
        <v>9.5635146677359159E-2</v>
      </c>
      <c r="F32" s="49">
        <v>0.12</v>
      </c>
      <c r="G32" s="50">
        <v>0.2</v>
      </c>
      <c r="H32" s="51">
        <v>0.68</v>
      </c>
      <c r="I32" s="51">
        <v>0.08</v>
      </c>
      <c r="J32" s="52">
        <v>0.04</v>
      </c>
    </row>
    <row r="33" spans="2:10" x14ac:dyDescent="0.25">
      <c r="B33" s="45" t="s">
        <v>39</v>
      </c>
      <c r="C33" s="46">
        <v>44</v>
      </c>
      <c r="D33" s="47">
        <v>0.84090909090909094</v>
      </c>
      <c r="E33" s="48">
        <v>7.5027053014378342E-2</v>
      </c>
      <c r="F33" s="49">
        <v>0.15909090909090909</v>
      </c>
      <c r="G33" s="50">
        <v>0.27272727272727271</v>
      </c>
      <c r="H33" s="51">
        <v>0.65909090909090906</v>
      </c>
      <c r="I33" s="51">
        <v>4.5454545454545456E-2</v>
      </c>
      <c r="J33" s="52">
        <v>2.2727272727272728E-2</v>
      </c>
    </row>
    <row r="34" spans="2:10" x14ac:dyDescent="0.25">
      <c r="B34" s="53" t="s">
        <v>40</v>
      </c>
      <c r="C34" s="54">
        <v>25</v>
      </c>
      <c r="D34" s="55">
        <v>0.88</v>
      </c>
      <c r="E34" s="56">
        <v>0.10070662341673461</v>
      </c>
      <c r="F34" s="57">
        <v>0.12</v>
      </c>
      <c r="G34" s="58">
        <v>0.28000000000000003</v>
      </c>
      <c r="H34" s="59">
        <v>0.68</v>
      </c>
      <c r="I34" s="59">
        <v>0.04</v>
      </c>
      <c r="J34" s="60">
        <v>0</v>
      </c>
    </row>
    <row r="35" spans="2:10" hidden="1" x14ac:dyDescent="0.25">
      <c r="B35" s="62" t="s">
        <v>41</v>
      </c>
      <c r="C35" s="54">
        <v>5</v>
      </c>
      <c r="D35" s="55">
        <v>1</v>
      </c>
      <c r="E35" s="63" t="s">
        <v>93</v>
      </c>
      <c r="F35" s="57">
        <v>0</v>
      </c>
      <c r="G35" s="58">
        <v>0</v>
      </c>
      <c r="H35" s="59">
        <v>1</v>
      </c>
      <c r="I35" s="59">
        <v>0</v>
      </c>
      <c r="J35" s="60">
        <v>0</v>
      </c>
    </row>
    <row r="36" spans="2:10" x14ac:dyDescent="0.25">
      <c r="B36" s="37" t="s">
        <v>42</v>
      </c>
      <c r="C36" s="38">
        <v>509</v>
      </c>
      <c r="D36" s="39">
        <v>0.81728880157170924</v>
      </c>
      <c r="E36" s="40">
        <v>2.6851048553151173E-2</v>
      </c>
      <c r="F36" s="41">
        <v>0.18271119842829076</v>
      </c>
      <c r="G36" s="42">
        <v>0.14734774066797643</v>
      </c>
      <c r="H36" s="43">
        <v>0.67387033398821217</v>
      </c>
      <c r="I36" s="43">
        <v>0.13163064833005894</v>
      </c>
      <c r="J36" s="44">
        <v>4.7151277013752456E-2</v>
      </c>
    </row>
    <row r="37" spans="2:10" x14ac:dyDescent="0.25">
      <c r="B37" s="45" t="s">
        <v>43</v>
      </c>
      <c r="C37" s="46">
        <v>31</v>
      </c>
      <c r="D37" s="47">
        <v>0.87096774193548387</v>
      </c>
      <c r="E37" s="48">
        <v>9.6085180617039342E-2</v>
      </c>
      <c r="F37" s="49">
        <v>0.12903225806451613</v>
      </c>
      <c r="G37" s="50">
        <v>0.12903225806451613</v>
      </c>
      <c r="H37" s="51">
        <v>0.64516129032258063</v>
      </c>
      <c r="I37" s="51">
        <v>0.16129032258064516</v>
      </c>
      <c r="J37" s="52">
        <v>6.4516129032258063E-2</v>
      </c>
    </row>
    <row r="38" spans="2:10" x14ac:dyDescent="0.25">
      <c r="B38" s="45" t="s">
        <v>44</v>
      </c>
      <c r="C38" s="46">
        <v>318</v>
      </c>
      <c r="D38" s="47">
        <v>0.78930817610062898</v>
      </c>
      <c r="E38" s="48">
        <v>3.5781746513477951E-2</v>
      </c>
      <c r="F38" s="49">
        <v>0.21069182389937108</v>
      </c>
      <c r="G38" s="50">
        <v>0.14150943396226415</v>
      </c>
      <c r="H38" s="51">
        <v>0.69496855345911945</v>
      </c>
      <c r="I38" s="51">
        <v>0.11949685534591195</v>
      </c>
      <c r="J38" s="52">
        <v>4.40251572327044E-2</v>
      </c>
    </row>
    <row r="39" spans="2:10" hidden="1" x14ac:dyDescent="0.25">
      <c r="B39" s="45" t="s">
        <v>45</v>
      </c>
      <c r="C39" s="46">
        <v>5</v>
      </c>
      <c r="D39" s="47">
        <v>0.8</v>
      </c>
      <c r="E39" s="48">
        <v>0.2715855666268</v>
      </c>
      <c r="F39" s="49">
        <v>0.2</v>
      </c>
      <c r="G39" s="50">
        <v>0</v>
      </c>
      <c r="H39" s="51">
        <v>0.6</v>
      </c>
      <c r="I39" s="51">
        <v>0.2</v>
      </c>
      <c r="J39" s="52">
        <v>0.2</v>
      </c>
    </row>
    <row r="40" spans="2:10" x14ac:dyDescent="0.25">
      <c r="B40" s="45" t="s">
        <v>46</v>
      </c>
      <c r="C40" s="46">
        <v>102</v>
      </c>
      <c r="D40" s="47">
        <v>0.84313725490196079</v>
      </c>
      <c r="E40" s="48">
        <v>5.6257636168093032E-2</v>
      </c>
      <c r="F40" s="49">
        <v>0.15686274509803921</v>
      </c>
      <c r="G40" s="50">
        <v>0.10784313725490197</v>
      </c>
      <c r="H40" s="51">
        <v>0.65686274509803921</v>
      </c>
      <c r="I40" s="51">
        <v>0.19607843137254902</v>
      </c>
      <c r="J40" s="52">
        <v>3.9215686274509803E-2</v>
      </c>
    </row>
    <row r="41" spans="2:10" x14ac:dyDescent="0.25">
      <c r="B41" s="7" t="s">
        <v>47</v>
      </c>
      <c r="C41" s="46">
        <v>35</v>
      </c>
      <c r="D41" s="47">
        <v>0.91428571428571426</v>
      </c>
      <c r="E41" s="48">
        <v>7.5149951107869331E-2</v>
      </c>
      <c r="F41" s="49">
        <v>8.5714285714285715E-2</v>
      </c>
      <c r="G41" s="50">
        <v>0.2</v>
      </c>
      <c r="H41" s="51">
        <v>0.68571428571428572</v>
      </c>
      <c r="I41" s="51">
        <v>8.5714285714285715E-2</v>
      </c>
      <c r="J41" s="52">
        <v>2.8571428571428571E-2</v>
      </c>
    </row>
    <row r="42" spans="2:10" x14ac:dyDescent="0.25">
      <c r="B42" s="53" t="s">
        <v>48</v>
      </c>
      <c r="C42" s="54">
        <v>18</v>
      </c>
      <c r="D42" s="55">
        <v>0.88888888888888884</v>
      </c>
      <c r="E42" s="56">
        <v>0.1211603705464229</v>
      </c>
      <c r="F42" s="57">
        <v>0.1111111111111111</v>
      </c>
      <c r="G42" s="58">
        <v>0.44444444444444442</v>
      </c>
      <c r="H42" s="59">
        <v>0.44444444444444442</v>
      </c>
      <c r="I42" s="59">
        <v>0</v>
      </c>
      <c r="J42" s="60">
        <v>0.1111111111111111</v>
      </c>
    </row>
    <row r="43" spans="2:10" x14ac:dyDescent="0.25">
      <c r="B43" s="37" t="s">
        <v>49</v>
      </c>
      <c r="C43" s="38">
        <v>560</v>
      </c>
      <c r="D43" s="39">
        <v>0.70357142857142863</v>
      </c>
      <c r="E43" s="40">
        <v>2.834507461450685E-2</v>
      </c>
      <c r="F43" s="41">
        <v>0.29642857142857143</v>
      </c>
      <c r="G43" s="42">
        <v>0.125</v>
      </c>
      <c r="H43" s="43">
        <v>0.60178571428571426</v>
      </c>
      <c r="I43" s="43">
        <v>0.21964285714285714</v>
      </c>
      <c r="J43" s="44">
        <v>5.3571428571428568E-2</v>
      </c>
    </row>
    <row r="44" spans="2:10" x14ac:dyDescent="0.25">
      <c r="B44" s="45" t="s">
        <v>50</v>
      </c>
      <c r="C44" s="46">
        <v>50</v>
      </c>
      <c r="D44" s="47">
        <v>0.84</v>
      </c>
      <c r="E44" s="48">
        <v>7.793745909004067E-2</v>
      </c>
      <c r="F44" s="49">
        <v>0.16</v>
      </c>
      <c r="G44" s="50">
        <v>0.18</v>
      </c>
      <c r="H44" s="51">
        <v>0.62</v>
      </c>
      <c r="I44" s="51">
        <v>0.16</v>
      </c>
      <c r="J44" s="52">
        <v>0.04</v>
      </c>
    </row>
    <row r="45" spans="2:10" x14ac:dyDescent="0.25">
      <c r="B45" s="45" t="s">
        <v>51</v>
      </c>
      <c r="C45" s="46">
        <v>65</v>
      </c>
      <c r="D45" s="47">
        <v>0.89230769230769236</v>
      </c>
      <c r="E45" s="48">
        <v>5.9919857466185764E-2</v>
      </c>
      <c r="F45" s="49">
        <v>0.1076923076923077</v>
      </c>
      <c r="G45" s="50">
        <v>0.2153846153846154</v>
      </c>
      <c r="H45" s="51">
        <v>0.72307692307692306</v>
      </c>
      <c r="I45" s="51">
        <v>6.1538461538461542E-2</v>
      </c>
      <c r="J45" s="52">
        <v>0</v>
      </c>
    </row>
    <row r="46" spans="2:10" x14ac:dyDescent="0.25">
      <c r="B46" s="7" t="s">
        <v>52</v>
      </c>
      <c r="C46" s="46">
        <v>7</v>
      </c>
      <c r="D46" s="47">
        <v>0.5714285714285714</v>
      </c>
      <c r="E46" s="48">
        <v>0.24716575226132986</v>
      </c>
      <c r="F46" s="49">
        <v>0.42857142857142855</v>
      </c>
      <c r="G46" s="50">
        <v>0</v>
      </c>
      <c r="H46" s="51">
        <v>0.7142857142857143</v>
      </c>
      <c r="I46" s="51">
        <v>0.2857142857142857</v>
      </c>
      <c r="J46" s="52">
        <v>0</v>
      </c>
    </row>
    <row r="47" spans="2:10" x14ac:dyDescent="0.25">
      <c r="B47" s="45" t="s">
        <v>53</v>
      </c>
      <c r="C47" s="46">
        <v>73</v>
      </c>
      <c r="D47" s="47">
        <v>0.43835616438356162</v>
      </c>
      <c r="E47" s="48">
        <v>8.4197609783093832E-2</v>
      </c>
      <c r="F47" s="49">
        <v>0.56164383561643838</v>
      </c>
      <c r="G47" s="50">
        <v>2.7397260273972601E-2</v>
      </c>
      <c r="H47" s="51">
        <v>0.54794520547945202</v>
      </c>
      <c r="I47" s="51">
        <v>0.30136986301369861</v>
      </c>
      <c r="J47" s="52">
        <v>0.12328767123287671</v>
      </c>
    </row>
    <row r="48" spans="2:10" x14ac:dyDescent="0.25">
      <c r="B48" s="45" t="s">
        <v>54</v>
      </c>
      <c r="C48" s="46">
        <v>46</v>
      </c>
      <c r="D48" s="47">
        <v>0.34782608695652173</v>
      </c>
      <c r="E48" s="48">
        <v>0.11059742313368687</v>
      </c>
      <c r="F48" s="49">
        <v>0.65217391304347827</v>
      </c>
      <c r="G48" s="50">
        <v>2.1739130434782608E-2</v>
      </c>
      <c r="H48" s="51">
        <v>0.34782608695652173</v>
      </c>
      <c r="I48" s="51">
        <v>0.5</v>
      </c>
      <c r="J48" s="52">
        <v>0.13043478260869565</v>
      </c>
    </row>
    <row r="49" spans="2:16" x14ac:dyDescent="0.25">
      <c r="B49" s="45" t="s">
        <v>55</v>
      </c>
      <c r="C49" s="46">
        <v>48</v>
      </c>
      <c r="D49" s="47">
        <v>0.41666666666666669</v>
      </c>
      <c r="E49" s="48">
        <v>0.10878250011029769</v>
      </c>
      <c r="F49" s="49">
        <v>0.58333333333333337</v>
      </c>
      <c r="G49" s="50">
        <v>6.25E-2</v>
      </c>
      <c r="H49" s="51">
        <v>0.4375</v>
      </c>
      <c r="I49" s="51">
        <v>0.4375</v>
      </c>
      <c r="J49" s="52">
        <v>6.25E-2</v>
      </c>
    </row>
    <row r="50" spans="2:16" x14ac:dyDescent="0.25">
      <c r="B50" s="45" t="s">
        <v>56</v>
      </c>
      <c r="C50" s="46">
        <v>31</v>
      </c>
      <c r="D50" s="47">
        <v>0.5161290322580645</v>
      </c>
      <c r="E50" s="48">
        <v>0.14151127155437962</v>
      </c>
      <c r="F50" s="49">
        <v>0.4838709677419355</v>
      </c>
      <c r="G50" s="50">
        <v>6.4516129032258063E-2</v>
      </c>
      <c r="H50" s="51">
        <v>0.41935483870967744</v>
      </c>
      <c r="I50" s="51">
        <v>0.41935483870967744</v>
      </c>
      <c r="J50" s="52">
        <v>9.6774193548387094E-2</v>
      </c>
    </row>
    <row r="51" spans="2:16" x14ac:dyDescent="0.25">
      <c r="B51" s="45" t="s">
        <v>57</v>
      </c>
      <c r="C51" s="46">
        <v>44</v>
      </c>
      <c r="D51" s="47">
        <v>0.90909090909090906</v>
      </c>
      <c r="E51" s="48">
        <v>5.6901507029641252E-2</v>
      </c>
      <c r="F51" s="49">
        <v>9.0909090909090912E-2</v>
      </c>
      <c r="G51" s="50">
        <v>6.8181818181818177E-2</v>
      </c>
      <c r="H51" s="51">
        <v>0.79545454545454541</v>
      </c>
      <c r="I51" s="51">
        <v>0.13636363636363635</v>
      </c>
      <c r="J51" s="52">
        <v>0</v>
      </c>
    </row>
    <row r="52" spans="2:16" x14ac:dyDescent="0.25">
      <c r="B52" s="45" t="s">
        <v>58</v>
      </c>
      <c r="C52" s="46">
        <v>11</v>
      </c>
      <c r="D52" s="47">
        <v>0.81818181818181823</v>
      </c>
      <c r="E52" s="48">
        <v>0.16833816113231403</v>
      </c>
      <c r="F52" s="49">
        <v>0.18181818181818182</v>
      </c>
      <c r="G52" s="50">
        <v>0.18181818181818182</v>
      </c>
      <c r="H52" s="51">
        <v>0.45454545454545453</v>
      </c>
      <c r="I52" s="51">
        <v>0.27272727272727271</v>
      </c>
      <c r="J52" s="52">
        <v>9.0909090909090912E-2</v>
      </c>
    </row>
    <row r="53" spans="2:16" x14ac:dyDescent="0.25">
      <c r="B53" s="45" t="s">
        <v>59</v>
      </c>
      <c r="C53" s="46">
        <v>17</v>
      </c>
      <c r="D53" s="47">
        <v>0.94117647058823528</v>
      </c>
      <c r="E53" s="48">
        <v>7.7804992149257124E-2</v>
      </c>
      <c r="F53" s="49">
        <v>5.8823529411764705E-2</v>
      </c>
      <c r="G53" s="50">
        <v>0.11764705882352941</v>
      </c>
      <c r="H53" s="51">
        <v>0.82352941176470584</v>
      </c>
      <c r="I53" s="51">
        <v>5.8823529411764705E-2</v>
      </c>
      <c r="J53" s="52">
        <v>0</v>
      </c>
    </row>
    <row r="54" spans="2:16" x14ac:dyDescent="0.25">
      <c r="B54" s="45" t="s">
        <v>60</v>
      </c>
      <c r="C54" s="46">
        <v>34</v>
      </c>
      <c r="D54" s="47">
        <v>0.76470588235294112</v>
      </c>
      <c r="E54" s="48">
        <v>9.4652051518724314E-2</v>
      </c>
      <c r="F54" s="49">
        <v>0.23529411764705882</v>
      </c>
      <c r="G54" s="50">
        <v>0.11764705882352941</v>
      </c>
      <c r="H54" s="51">
        <v>0.61764705882352944</v>
      </c>
      <c r="I54" s="51">
        <v>0.14705882352941177</v>
      </c>
      <c r="J54" s="52">
        <v>0.11764705882352941</v>
      </c>
    </row>
    <row r="55" spans="2:16" x14ac:dyDescent="0.25">
      <c r="B55" s="45" t="s">
        <v>61</v>
      </c>
      <c r="C55" s="46">
        <v>24</v>
      </c>
      <c r="D55" s="47">
        <v>0.75</v>
      </c>
      <c r="E55" s="48">
        <v>0.10884410628823322</v>
      </c>
      <c r="F55" s="49">
        <v>0.25</v>
      </c>
      <c r="G55" s="50">
        <v>0.125</v>
      </c>
      <c r="H55" s="51">
        <v>0.79166666666666663</v>
      </c>
      <c r="I55" s="51">
        <v>4.1666666666666664E-2</v>
      </c>
      <c r="J55" s="52">
        <v>4.1666666666666664E-2</v>
      </c>
    </row>
    <row r="56" spans="2:16" x14ac:dyDescent="0.25">
      <c r="B56" s="45" t="s">
        <v>62</v>
      </c>
      <c r="C56" s="46">
        <v>65</v>
      </c>
      <c r="D56" s="47">
        <v>0.87692307692307692</v>
      </c>
      <c r="E56" s="48">
        <v>5.6907400712678774E-2</v>
      </c>
      <c r="F56" s="49">
        <v>0.12307692307692308</v>
      </c>
      <c r="G56" s="50">
        <v>0.30769230769230771</v>
      </c>
      <c r="H56" s="51">
        <v>0.56923076923076921</v>
      </c>
      <c r="I56" s="51">
        <v>0.1076923076923077</v>
      </c>
      <c r="J56" s="52">
        <v>1.5384615384615385E-2</v>
      </c>
    </row>
    <row r="57" spans="2:16" x14ac:dyDescent="0.25">
      <c r="B57" s="45" t="s">
        <v>63</v>
      </c>
      <c r="C57" s="46">
        <v>10</v>
      </c>
      <c r="D57" s="47">
        <v>0.8</v>
      </c>
      <c r="E57" s="48">
        <v>0.17986193535452044</v>
      </c>
      <c r="F57" s="49">
        <v>0.2</v>
      </c>
      <c r="G57" s="50">
        <v>0.1</v>
      </c>
      <c r="H57" s="51">
        <v>0.8</v>
      </c>
      <c r="I57" s="51">
        <v>0.1</v>
      </c>
      <c r="J57" s="52">
        <v>0</v>
      </c>
    </row>
    <row r="58" spans="2:16" x14ac:dyDescent="0.25">
      <c r="B58" s="53" t="s">
        <v>64</v>
      </c>
      <c r="C58" s="54">
        <v>35</v>
      </c>
      <c r="D58" s="55">
        <v>0.91428571428571426</v>
      </c>
      <c r="E58" s="56">
        <v>7.2908130586498907E-2</v>
      </c>
      <c r="F58" s="57">
        <v>8.5714285714285715E-2</v>
      </c>
      <c r="G58" s="58">
        <v>0.11428571428571428</v>
      </c>
      <c r="H58" s="59">
        <v>0.7142857142857143</v>
      </c>
      <c r="I58" s="59">
        <v>0.17142857142857143</v>
      </c>
      <c r="J58" s="60">
        <v>0</v>
      </c>
    </row>
    <row r="59" spans="2:16" x14ac:dyDescent="0.25">
      <c r="B59" s="37" t="s">
        <v>65</v>
      </c>
      <c r="C59" s="38">
        <v>342</v>
      </c>
      <c r="D59" s="39">
        <v>0.7807017543859649</v>
      </c>
      <c r="E59" s="40">
        <v>3.4466449440466555E-2</v>
      </c>
      <c r="F59" s="41">
        <v>0.21929824561403508</v>
      </c>
      <c r="G59" s="42">
        <v>0.10526315789473684</v>
      </c>
      <c r="H59" s="43">
        <v>0.60526315789473684</v>
      </c>
      <c r="I59" s="43">
        <v>0.21929824561403508</v>
      </c>
      <c r="J59" s="44">
        <v>7.0175438596491224E-2</v>
      </c>
    </row>
    <row r="60" spans="2:16" x14ac:dyDescent="0.25">
      <c r="B60" s="45" t="s">
        <v>66</v>
      </c>
      <c r="C60" s="46">
        <v>23</v>
      </c>
      <c r="D60" s="47">
        <v>0.86956521739130432</v>
      </c>
      <c r="E60" s="48">
        <v>0.11469875304717439</v>
      </c>
      <c r="F60" s="49">
        <v>0.13043478260869565</v>
      </c>
      <c r="G60" s="50">
        <v>0.17391304347826086</v>
      </c>
      <c r="H60" s="51">
        <v>0.65217391304347827</v>
      </c>
      <c r="I60" s="51">
        <v>0.13043478260869565</v>
      </c>
      <c r="J60" s="52">
        <v>4.3478260869565216E-2</v>
      </c>
    </row>
    <row r="61" spans="2:16" x14ac:dyDescent="0.25">
      <c r="B61" s="45" t="s">
        <v>67</v>
      </c>
      <c r="C61" s="46">
        <v>35</v>
      </c>
      <c r="D61" s="47">
        <v>0.91428571428571426</v>
      </c>
      <c r="E61" s="48">
        <v>6.9657624244476038E-2</v>
      </c>
      <c r="F61" s="49">
        <v>8.5714285714285715E-2</v>
      </c>
      <c r="G61" s="50">
        <v>0.2</v>
      </c>
      <c r="H61" s="51">
        <v>0.65714285714285714</v>
      </c>
      <c r="I61" s="51">
        <v>8.5714285714285715E-2</v>
      </c>
      <c r="J61" s="52">
        <v>5.7142857142857141E-2</v>
      </c>
    </row>
    <row r="62" spans="2:16" x14ac:dyDescent="0.25">
      <c r="B62" s="7" t="s">
        <v>68</v>
      </c>
      <c r="C62" s="46">
        <v>30</v>
      </c>
      <c r="D62" s="47">
        <v>0.7</v>
      </c>
      <c r="E62" s="48">
        <v>0.1241889452312365</v>
      </c>
      <c r="F62" s="49">
        <v>0.3</v>
      </c>
      <c r="G62" s="50">
        <v>0.13333333333333333</v>
      </c>
      <c r="H62" s="51">
        <v>0.56666666666666665</v>
      </c>
      <c r="I62" s="51">
        <v>0.26666666666666666</v>
      </c>
      <c r="J62" s="52">
        <v>3.3333333333333333E-2</v>
      </c>
    </row>
    <row r="63" spans="2:16" x14ac:dyDescent="0.25">
      <c r="B63" s="45" t="s">
        <v>69</v>
      </c>
      <c r="C63" s="46">
        <v>28</v>
      </c>
      <c r="D63" s="47">
        <v>0.6785714285714286</v>
      </c>
      <c r="E63" s="48">
        <v>0.12448644504523373</v>
      </c>
      <c r="F63" s="49">
        <v>0.32142857142857145</v>
      </c>
      <c r="G63" s="50">
        <v>0.10714285714285714</v>
      </c>
      <c r="H63" s="51">
        <v>0.5714285714285714</v>
      </c>
      <c r="I63" s="51">
        <v>0.32142857142857145</v>
      </c>
      <c r="J63" s="52">
        <v>0</v>
      </c>
    </row>
    <row r="64" spans="2:16" x14ac:dyDescent="0.25">
      <c r="B64" s="45" t="s">
        <v>70</v>
      </c>
      <c r="C64" s="46">
        <v>49</v>
      </c>
      <c r="D64" s="47">
        <v>0.89795918367346939</v>
      </c>
      <c r="E64" s="48">
        <v>6.9203436665085521E-2</v>
      </c>
      <c r="F64" s="49">
        <v>0.10204081632653061</v>
      </c>
      <c r="G64" s="50">
        <v>0.16326530612244897</v>
      </c>
      <c r="H64" s="51">
        <v>0.5714285714285714</v>
      </c>
      <c r="I64" s="51">
        <v>0.18367346938775511</v>
      </c>
      <c r="J64" s="52">
        <v>8.1632653061224483E-2</v>
      </c>
      <c r="P64" s="64"/>
    </row>
    <row r="65" spans="2:10" x14ac:dyDescent="0.25">
      <c r="B65" s="45" t="s">
        <v>71</v>
      </c>
      <c r="C65" s="46">
        <v>47</v>
      </c>
      <c r="D65" s="47">
        <v>0.63829787234042556</v>
      </c>
      <c r="E65" s="48">
        <v>0.10640695067169155</v>
      </c>
      <c r="F65" s="49">
        <v>0.36170212765957449</v>
      </c>
      <c r="G65" s="50">
        <v>4.2553191489361701E-2</v>
      </c>
      <c r="H65" s="51">
        <v>0.48936170212765956</v>
      </c>
      <c r="I65" s="51">
        <v>0.36170212765957449</v>
      </c>
      <c r="J65" s="52">
        <v>0.10638297872340426</v>
      </c>
    </row>
    <row r="66" spans="2:10" x14ac:dyDescent="0.25">
      <c r="B66" s="45" t="s">
        <v>72</v>
      </c>
      <c r="C66" s="46">
        <v>37</v>
      </c>
      <c r="D66" s="47">
        <v>0.83783783783783783</v>
      </c>
      <c r="E66" s="48">
        <v>9.7838039622212616E-2</v>
      </c>
      <c r="F66" s="49">
        <v>0.16216216216216217</v>
      </c>
      <c r="G66" s="50">
        <v>5.4054054054054057E-2</v>
      </c>
      <c r="H66" s="51">
        <v>0.70270270270270274</v>
      </c>
      <c r="I66" s="51">
        <v>0.24324324324324326</v>
      </c>
      <c r="J66" s="52">
        <v>0</v>
      </c>
    </row>
    <row r="67" spans="2:10" x14ac:dyDescent="0.25">
      <c r="B67" s="45" t="s">
        <v>73</v>
      </c>
      <c r="C67" s="46">
        <v>19</v>
      </c>
      <c r="D67" s="47">
        <v>0.78947368421052633</v>
      </c>
      <c r="E67" s="48">
        <v>0.14580892297039591</v>
      </c>
      <c r="F67" s="49">
        <v>0.21052631578947367</v>
      </c>
      <c r="G67" s="50">
        <v>0</v>
      </c>
      <c r="H67" s="51">
        <v>0.68421052631578949</v>
      </c>
      <c r="I67" s="51">
        <v>0.26315789473684209</v>
      </c>
      <c r="J67" s="52">
        <v>5.2631578947368418E-2</v>
      </c>
    </row>
    <row r="68" spans="2:10" x14ac:dyDescent="0.25">
      <c r="B68" s="53" t="s">
        <v>74</v>
      </c>
      <c r="C68" s="54">
        <v>74</v>
      </c>
      <c r="D68" s="55">
        <v>0.7432432432432432</v>
      </c>
      <c r="E68" s="56">
        <v>7.8105706904484873E-2</v>
      </c>
      <c r="F68" s="57">
        <v>0.25675675675675674</v>
      </c>
      <c r="G68" s="58">
        <v>8.1081081081081086E-2</v>
      </c>
      <c r="H68" s="59">
        <v>0.6216216216216216</v>
      </c>
      <c r="I68" s="59">
        <v>0.16216216216216217</v>
      </c>
      <c r="J68" s="60">
        <v>0.13513513513513514</v>
      </c>
    </row>
    <row r="69" spans="2:10" x14ac:dyDescent="0.25">
      <c r="B69" s="37" t="s">
        <v>75</v>
      </c>
      <c r="C69" s="38">
        <v>195</v>
      </c>
      <c r="D69" s="39">
        <v>0.85641025641025637</v>
      </c>
      <c r="E69" s="40">
        <v>3.5606886701051305E-2</v>
      </c>
      <c r="F69" s="41">
        <v>0.14358974358974358</v>
      </c>
      <c r="G69" s="42">
        <v>0.11794871794871795</v>
      </c>
      <c r="H69" s="43">
        <v>0.72307692307692306</v>
      </c>
      <c r="I69" s="43">
        <v>0.12820512820512819</v>
      </c>
      <c r="J69" s="44">
        <v>3.0769230769230771E-2</v>
      </c>
    </row>
    <row r="70" spans="2:10" x14ac:dyDescent="0.25">
      <c r="B70" s="45" t="s">
        <v>76</v>
      </c>
      <c r="C70" s="46">
        <v>40</v>
      </c>
      <c r="D70" s="47">
        <v>0.8</v>
      </c>
      <c r="E70" s="48">
        <v>9.5173990254967422E-2</v>
      </c>
      <c r="F70" s="49">
        <v>0.2</v>
      </c>
      <c r="G70" s="50">
        <v>0.125</v>
      </c>
      <c r="H70" s="51">
        <v>0.625</v>
      </c>
      <c r="I70" s="51">
        <v>0.22500000000000001</v>
      </c>
      <c r="J70" s="52">
        <v>2.5000000000000001E-2</v>
      </c>
    </row>
    <row r="71" spans="2:10" x14ac:dyDescent="0.25">
      <c r="B71" s="45" t="s">
        <v>77</v>
      </c>
      <c r="C71" s="46">
        <v>52</v>
      </c>
      <c r="D71" s="47">
        <v>0.92307692307692313</v>
      </c>
      <c r="E71" s="48">
        <v>4.8985999220009763E-2</v>
      </c>
      <c r="F71" s="49">
        <v>7.6923076923076927E-2</v>
      </c>
      <c r="G71" s="50">
        <v>0.19230769230769232</v>
      </c>
      <c r="H71" s="51">
        <v>0.75</v>
      </c>
      <c r="I71" s="51">
        <v>5.7692307692307696E-2</v>
      </c>
      <c r="J71" s="52">
        <v>0</v>
      </c>
    </row>
    <row r="72" spans="2:10" x14ac:dyDescent="0.25">
      <c r="B72" s="45" t="s">
        <v>78</v>
      </c>
      <c r="C72" s="46">
        <v>12</v>
      </c>
      <c r="D72" s="47">
        <v>1</v>
      </c>
      <c r="E72" s="48">
        <v>0</v>
      </c>
      <c r="F72" s="49">
        <v>0</v>
      </c>
      <c r="G72" s="50">
        <v>8.3333333333333329E-2</v>
      </c>
      <c r="H72" s="51">
        <v>0.83333333333333337</v>
      </c>
      <c r="I72" s="51">
        <v>8.3333333333333329E-2</v>
      </c>
      <c r="J72" s="52">
        <v>0</v>
      </c>
    </row>
    <row r="73" spans="2:10" x14ac:dyDescent="0.25">
      <c r="B73" s="45" t="s">
        <v>79</v>
      </c>
      <c r="C73" s="46">
        <v>58</v>
      </c>
      <c r="D73" s="47">
        <v>0.7931034482758621</v>
      </c>
      <c r="E73" s="48">
        <v>7.7885213178710264E-2</v>
      </c>
      <c r="F73" s="49">
        <v>0.20689655172413793</v>
      </c>
      <c r="G73" s="50">
        <v>6.8965517241379309E-2</v>
      </c>
      <c r="H73" s="51">
        <v>0.7068965517241379</v>
      </c>
      <c r="I73" s="51">
        <v>0.17241379310344829</v>
      </c>
      <c r="J73" s="52">
        <v>5.1724137931034482E-2</v>
      </c>
    </row>
    <row r="74" spans="2:10" hidden="1" x14ac:dyDescent="0.25">
      <c r="B74" s="45" t="s">
        <v>80</v>
      </c>
      <c r="C74" s="46">
        <v>5</v>
      </c>
      <c r="D74" s="47">
        <v>0.8</v>
      </c>
      <c r="E74" s="48">
        <v>0.30364189434266153</v>
      </c>
      <c r="F74" s="49">
        <v>0.2</v>
      </c>
      <c r="G74" s="50">
        <v>0</v>
      </c>
      <c r="H74" s="51">
        <v>1</v>
      </c>
      <c r="I74" s="51">
        <v>0</v>
      </c>
      <c r="J74" s="52">
        <v>0</v>
      </c>
    </row>
    <row r="75" spans="2:10" x14ac:dyDescent="0.25">
      <c r="B75" s="45" t="s">
        <v>81</v>
      </c>
      <c r="C75" s="46">
        <v>10</v>
      </c>
      <c r="D75" s="47">
        <v>1</v>
      </c>
      <c r="E75" s="48">
        <v>0</v>
      </c>
      <c r="F75" s="49">
        <v>0</v>
      </c>
      <c r="G75" s="50">
        <v>0.1</v>
      </c>
      <c r="H75" s="51">
        <v>0.9</v>
      </c>
      <c r="I75" s="51">
        <v>0</v>
      </c>
      <c r="J75" s="52">
        <v>0</v>
      </c>
    </row>
    <row r="76" spans="2:10" ht="15.75" thickBot="1" x14ac:dyDescent="0.3">
      <c r="B76" s="65" t="s">
        <v>82</v>
      </c>
      <c r="C76" s="66">
        <v>18</v>
      </c>
      <c r="D76" s="67">
        <v>0.83333333333333337</v>
      </c>
      <c r="E76" s="68">
        <v>0.10477838218626542</v>
      </c>
      <c r="F76" s="69">
        <v>0.16666666666666666</v>
      </c>
      <c r="G76" s="70">
        <v>0.1111111111111111</v>
      </c>
      <c r="H76" s="71">
        <v>0.66666666666666663</v>
      </c>
      <c r="I76" s="71">
        <v>0.1111111111111111</v>
      </c>
      <c r="J76" s="72">
        <v>0.1111111111111111</v>
      </c>
    </row>
    <row r="77" spans="2:10" ht="16.5" hidden="1" thickTop="1" thickBot="1" x14ac:dyDescent="0.3">
      <c r="B77" s="73" t="s">
        <v>83</v>
      </c>
      <c r="C77" s="74" t="e">
        <v>#N/A</v>
      </c>
      <c r="D77" s="67"/>
      <c r="E77" s="75"/>
      <c r="F77" s="69"/>
      <c r="G77" s="70"/>
      <c r="H77" s="71"/>
      <c r="I77" s="71"/>
      <c r="J77" s="72"/>
    </row>
    <row r="78" spans="2:10" ht="15.75" thickTop="1" x14ac:dyDescent="0.25">
      <c r="B78" s="76"/>
      <c r="C78" s="76"/>
      <c r="D78" s="49"/>
      <c r="E78" s="77"/>
      <c r="F78" s="49"/>
      <c r="G78" s="49"/>
      <c r="H78" s="49"/>
      <c r="I78" s="49"/>
      <c r="J78" s="49"/>
    </row>
    <row r="79" spans="2:10" ht="15.75" x14ac:dyDescent="0.25">
      <c r="B79" s="78" t="s">
        <v>84</v>
      </c>
      <c r="C79" s="2"/>
      <c r="D79" s="2"/>
      <c r="E79" s="2"/>
      <c r="F79" s="2"/>
      <c r="G79" s="2"/>
      <c r="H79" s="2"/>
      <c r="I79" s="2"/>
      <c r="J79" s="2"/>
    </row>
    <row r="80" spans="2:10" ht="15.75" x14ac:dyDescent="0.25">
      <c r="B80" s="2" t="s">
        <v>85</v>
      </c>
      <c r="C80" s="2"/>
      <c r="D80" s="2"/>
      <c r="E80" s="2"/>
      <c r="F80" s="2"/>
      <c r="G80" s="2"/>
      <c r="H80" s="2"/>
      <c r="I80" s="2"/>
      <c r="J80" s="2"/>
    </row>
    <row r="81" spans="2:10" ht="15.75" x14ac:dyDescent="0.25">
      <c r="B81" s="2" t="s">
        <v>86</v>
      </c>
      <c r="C81" s="2"/>
      <c r="D81" s="2"/>
      <c r="E81" s="2"/>
      <c r="F81" s="2"/>
      <c r="G81" s="2"/>
      <c r="H81" s="2"/>
      <c r="I81" s="2"/>
      <c r="J81" s="2"/>
    </row>
    <row r="82" spans="2:10" ht="15.75" x14ac:dyDescent="0.25">
      <c r="B82" s="2" t="s">
        <v>87</v>
      </c>
      <c r="C82" s="2"/>
      <c r="D82" s="2"/>
      <c r="E82" s="2"/>
      <c r="F82" s="2"/>
      <c r="G82" s="2"/>
      <c r="H82" s="2"/>
      <c r="I82" s="2"/>
      <c r="J82" s="2"/>
    </row>
    <row r="83" spans="2:10" ht="15.75" x14ac:dyDescent="0.25">
      <c r="B83" s="79" t="s">
        <v>88</v>
      </c>
      <c r="C83" s="2"/>
      <c r="D83" s="2"/>
      <c r="E83" s="2"/>
      <c r="F83" s="2"/>
      <c r="G83" s="2"/>
      <c r="H83" s="2"/>
      <c r="I83" s="2"/>
      <c r="J83" s="2"/>
    </row>
    <row r="84" spans="2:10" ht="15.75" x14ac:dyDescent="0.25">
      <c r="B84" s="79" t="s">
        <v>89</v>
      </c>
      <c r="C84" s="2"/>
      <c r="D84" s="2"/>
      <c r="E84" s="2"/>
      <c r="F84" s="2"/>
      <c r="G84" s="2"/>
      <c r="H84" s="2"/>
      <c r="I84" s="2"/>
      <c r="J84" s="2"/>
    </row>
    <row r="85" spans="2:10" ht="15.75" x14ac:dyDescent="0.25">
      <c r="B85" s="79" t="s">
        <v>154</v>
      </c>
      <c r="C85" s="2"/>
      <c r="D85" s="2"/>
      <c r="E85" s="2"/>
      <c r="F85" s="2"/>
      <c r="G85" s="2"/>
      <c r="H85" s="2"/>
      <c r="I85" s="2"/>
      <c r="J85" s="2"/>
    </row>
    <row r="86" spans="2:10" ht="15.75" x14ac:dyDescent="0.25">
      <c r="B86" s="79" t="s">
        <v>155</v>
      </c>
    </row>
    <row r="87" spans="2:10" ht="15.75" x14ac:dyDescent="0.25">
      <c r="B87" s="79" t="s">
        <v>90</v>
      </c>
    </row>
    <row r="88" spans="2:10" ht="15.75" x14ac:dyDescent="0.25">
      <c r="B88" s="79" t="s">
        <v>91</v>
      </c>
    </row>
    <row r="89" spans="2:10" ht="15.75" x14ac:dyDescent="0.25">
      <c r="B89" s="80" t="s">
        <v>92</v>
      </c>
    </row>
  </sheetData>
  <printOptions horizontalCentered="1" verticalCentered="1"/>
  <pageMargins left="0.39370078740157483" right="0.39370078740157483" top="0.39370078740157483" bottom="0.39370078740157483" header="0.31496062992125984" footer="0.31496062992125984"/>
  <pageSetup scale="5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CE66-732D-4BFD-8FE4-F25088BF58A5}">
  <dimension ref="B1:J361"/>
  <sheetViews>
    <sheetView view="pageBreakPreview" zoomScale="80" zoomScaleNormal="100" zoomScaleSheetLayoutView="80" workbookViewId="0">
      <selection activeCell="B1" sqref="B1"/>
    </sheetView>
  </sheetViews>
  <sheetFormatPr defaultColWidth="9.140625" defaultRowHeight="15" x14ac:dyDescent="0.25"/>
  <cols>
    <col min="1" max="1" width="3" style="81" customWidth="1"/>
    <col min="2" max="2" width="43" style="82" customWidth="1"/>
    <col min="3" max="3" width="14.42578125" style="82" customWidth="1"/>
    <col min="4" max="4" width="11" style="82" customWidth="1"/>
    <col min="5" max="5" width="11.140625" style="82" customWidth="1"/>
    <col min="6" max="6" width="11.7109375" style="82" customWidth="1"/>
    <col min="7" max="7" width="11.85546875" style="82" customWidth="1"/>
    <col min="8" max="8" width="10.28515625" style="82" bestFit="1" customWidth="1"/>
    <col min="9" max="9" width="13.7109375" style="82" bestFit="1" customWidth="1"/>
    <col min="10" max="10" width="14.28515625" style="82" customWidth="1"/>
    <col min="11" max="11" width="3.42578125" style="81" customWidth="1"/>
    <col min="12" max="16384" width="9.140625" style="81"/>
  </cols>
  <sheetData>
    <row r="1" spans="2:10" ht="14.85" customHeight="1" thickTop="1" thickBot="1" x14ac:dyDescent="0.3">
      <c r="B1" s="143" t="s">
        <v>129</v>
      </c>
      <c r="C1" s="142"/>
      <c r="D1" s="142"/>
      <c r="E1" s="142"/>
      <c r="F1" s="142"/>
      <c r="G1" s="142"/>
      <c r="H1" s="142"/>
      <c r="I1" s="142"/>
      <c r="J1" s="142"/>
    </row>
    <row r="2" spans="2:10" ht="14.85" customHeight="1" thickTop="1" x14ac:dyDescent="0.25">
      <c r="B2" s="141"/>
      <c r="C2" s="169" t="s">
        <v>132</v>
      </c>
      <c r="D2" s="170"/>
      <c r="E2" s="170"/>
      <c r="F2" s="170"/>
      <c r="G2" s="170"/>
      <c r="H2" s="170"/>
      <c r="I2" s="170"/>
      <c r="J2" s="171"/>
    </row>
    <row r="3" spans="2:10" ht="14.85" customHeight="1" x14ac:dyDescent="0.2">
      <c r="B3" s="139"/>
      <c r="C3" s="140"/>
      <c r="D3" s="172" t="s">
        <v>133</v>
      </c>
      <c r="E3" s="172"/>
      <c r="F3" s="173"/>
      <c r="G3" s="172" t="s">
        <v>134</v>
      </c>
      <c r="H3" s="172"/>
      <c r="I3" s="172"/>
      <c r="J3" s="173"/>
    </row>
    <row r="4" spans="2:10" ht="30" customHeight="1" x14ac:dyDescent="0.2">
      <c r="B4" s="139"/>
      <c r="C4" s="138"/>
      <c r="D4" s="174"/>
      <c r="E4" s="174"/>
      <c r="F4" s="175"/>
      <c r="G4" s="174"/>
      <c r="H4" s="174"/>
      <c r="I4" s="174"/>
      <c r="J4" s="175"/>
    </row>
    <row r="5" spans="2:10" ht="14.85" customHeight="1" x14ac:dyDescent="0.2">
      <c r="B5" s="139"/>
      <c r="C5" s="138"/>
      <c r="D5" s="180" t="s">
        <v>99</v>
      </c>
      <c r="E5" s="176" t="s">
        <v>10</v>
      </c>
      <c r="F5" s="182" t="s">
        <v>98</v>
      </c>
      <c r="G5" s="178" t="s">
        <v>127</v>
      </c>
      <c r="H5" s="176" t="s">
        <v>12</v>
      </c>
      <c r="I5" s="176" t="s">
        <v>13</v>
      </c>
      <c r="J5" s="182" t="s">
        <v>126</v>
      </c>
    </row>
    <row r="6" spans="2:10" ht="14.85" customHeight="1" x14ac:dyDescent="0.2">
      <c r="B6" s="137"/>
      <c r="C6" s="136" t="s">
        <v>8</v>
      </c>
      <c r="D6" s="181"/>
      <c r="E6" s="177"/>
      <c r="F6" s="183"/>
      <c r="G6" s="179"/>
      <c r="H6" s="177"/>
      <c r="I6" s="177"/>
      <c r="J6" s="183"/>
    </row>
    <row r="7" spans="2:10" ht="14.85" customHeight="1" x14ac:dyDescent="0.25">
      <c r="B7" s="135" t="s">
        <v>14</v>
      </c>
      <c r="C7" s="134">
        <v>1032</v>
      </c>
      <c r="D7" s="132">
        <v>0.85399999999999998</v>
      </c>
      <c r="E7" s="166">
        <v>1.8</v>
      </c>
      <c r="F7" s="130">
        <v>0.14599999999999999</v>
      </c>
      <c r="G7" s="132">
        <v>0.185</v>
      </c>
      <c r="H7" s="131">
        <v>0.65600000000000003</v>
      </c>
      <c r="I7" s="131">
        <v>0.121</v>
      </c>
      <c r="J7" s="130">
        <v>3.6999999999999998E-2</v>
      </c>
    </row>
    <row r="8" spans="2:10" ht="14.85" customHeight="1" x14ac:dyDescent="0.25">
      <c r="B8" s="123" t="s">
        <v>15</v>
      </c>
      <c r="C8" s="122">
        <v>227</v>
      </c>
      <c r="D8" s="120">
        <v>0.82099999999999995</v>
      </c>
      <c r="E8" s="147">
        <v>4.13</v>
      </c>
      <c r="F8" s="118">
        <v>0.17899999999999999</v>
      </c>
      <c r="G8" s="120">
        <v>0.182</v>
      </c>
      <c r="H8" s="119">
        <v>0.61599999999999999</v>
      </c>
      <c r="I8" s="119">
        <v>0.158</v>
      </c>
      <c r="J8" s="118">
        <v>4.3999999999999997E-2</v>
      </c>
    </row>
    <row r="9" spans="2:10" ht="14.85" customHeight="1" x14ac:dyDescent="0.25">
      <c r="B9" s="116" t="s">
        <v>17</v>
      </c>
      <c r="C9" s="115">
        <v>22</v>
      </c>
      <c r="D9" s="105">
        <v>0.9</v>
      </c>
      <c r="E9" s="145">
        <v>11.28</v>
      </c>
      <c r="F9" s="113">
        <v>0.1</v>
      </c>
      <c r="G9" s="105">
        <v>0.1</v>
      </c>
      <c r="H9" s="114">
        <v>0.8</v>
      </c>
      <c r="I9" s="114">
        <v>0.1</v>
      </c>
      <c r="J9" s="113">
        <v>0</v>
      </c>
    </row>
    <row r="10" spans="2:10" ht="14.85" customHeight="1" x14ac:dyDescent="0.25">
      <c r="B10" s="116" t="s">
        <v>18</v>
      </c>
      <c r="C10" s="115">
        <v>22</v>
      </c>
      <c r="D10" s="105">
        <v>0.76500000000000001</v>
      </c>
      <c r="E10" s="145">
        <v>14.78</v>
      </c>
      <c r="F10" s="113">
        <v>0.23499999999999999</v>
      </c>
      <c r="G10" s="105">
        <v>5.6000000000000001E-2</v>
      </c>
      <c r="H10" s="114">
        <v>0.88900000000000001</v>
      </c>
      <c r="I10" s="114">
        <v>5.6000000000000001E-2</v>
      </c>
      <c r="J10" s="113">
        <v>0</v>
      </c>
    </row>
    <row r="11" spans="2:10" ht="14.85" customHeight="1" x14ac:dyDescent="0.25">
      <c r="B11" s="116" t="s">
        <v>19</v>
      </c>
      <c r="C11" s="115">
        <v>46</v>
      </c>
      <c r="D11" s="105">
        <v>0.78</v>
      </c>
      <c r="E11" s="145">
        <v>9.6300000000000008</v>
      </c>
      <c r="F11" s="113">
        <v>0.22</v>
      </c>
      <c r="G11" s="105">
        <v>7.2999999999999995E-2</v>
      </c>
      <c r="H11" s="114">
        <v>0.65900000000000003</v>
      </c>
      <c r="I11" s="114">
        <v>0.24399999999999999</v>
      </c>
      <c r="J11" s="113">
        <v>2.4E-2</v>
      </c>
    </row>
    <row r="12" spans="2:10" ht="14.85" customHeight="1" x14ac:dyDescent="0.25">
      <c r="B12" s="116" t="s">
        <v>20</v>
      </c>
      <c r="C12" s="115">
        <v>24</v>
      </c>
      <c r="D12" s="105">
        <v>0.6</v>
      </c>
      <c r="E12" s="145">
        <v>15.82</v>
      </c>
      <c r="F12" s="113">
        <v>0.4</v>
      </c>
      <c r="G12" s="105">
        <v>9.5000000000000001E-2</v>
      </c>
      <c r="H12" s="114">
        <v>0.38100000000000001</v>
      </c>
      <c r="I12" s="114">
        <v>0.38100000000000001</v>
      </c>
      <c r="J12" s="113">
        <v>0.14299999999999999</v>
      </c>
    </row>
    <row r="13" spans="2:10" ht="14.85" customHeight="1" x14ac:dyDescent="0.25">
      <c r="B13" s="116" t="s">
        <v>125</v>
      </c>
      <c r="C13" s="115">
        <v>34</v>
      </c>
      <c r="D13" s="105">
        <v>0.89700000000000002</v>
      </c>
      <c r="E13" s="145">
        <v>8.6</v>
      </c>
      <c r="F13" s="113">
        <v>0.10299999999999999</v>
      </c>
      <c r="G13" s="105">
        <v>0.313</v>
      </c>
      <c r="H13" s="114">
        <v>0.5</v>
      </c>
      <c r="I13" s="114">
        <v>0.125</v>
      </c>
      <c r="J13" s="113">
        <v>6.3E-2</v>
      </c>
    </row>
    <row r="14" spans="2:10" ht="14.85" customHeight="1" x14ac:dyDescent="0.25">
      <c r="B14" s="116" t="s">
        <v>112</v>
      </c>
      <c r="C14" s="115">
        <v>53</v>
      </c>
      <c r="D14" s="105">
        <v>0.85399999999999998</v>
      </c>
      <c r="E14" s="145">
        <v>7.55</v>
      </c>
      <c r="F14" s="113">
        <v>0.14599999999999999</v>
      </c>
      <c r="G14" s="105">
        <v>0.313</v>
      </c>
      <c r="H14" s="114">
        <v>0.54200000000000004</v>
      </c>
      <c r="I14" s="114">
        <v>8.3000000000000004E-2</v>
      </c>
      <c r="J14" s="113">
        <v>6.3E-2</v>
      </c>
    </row>
    <row r="15" spans="2:10" ht="14.85" customHeight="1" x14ac:dyDescent="0.25">
      <c r="B15" s="129" t="s">
        <v>124</v>
      </c>
      <c r="C15" s="128">
        <v>26</v>
      </c>
      <c r="D15" s="126">
        <v>0.90500000000000003</v>
      </c>
      <c r="E15" s="167">
        <v>9.59</v>
      </c>
      <c r="F15" s="124">
        <v>9.5000000000000001E-2</v>
      </c>
      <c r="G15" s="126">
        <v>0.17399999999999999</v>
      </c>
      <c r="H15" s="125">
        <v>0.69599999999999995</v>
      </c>
      <c r="I15" s="125">
        <v>0.13</v>
      </c>
      <c r="J15" s="124">
        <v>0</v>
      </c>
    </row>
    <row r="16" spans="2:10" ht="14.85" customHeight="1" x14ac:dyDescent="0.25">
      <c r="B16" s="123" t="s">
        <v>27</v>
      </c>
      <c r="C16" s="122">
        <v>55</v>
      </c>
      <c r="D16" s="120">
        <v>0.92</v>
      </c>
      <c r="E16" s="147">
        <v>5.99</v>
      </c>
      <c r="F16" s="118">
        <v>0.08</v>
      </c>
      <c r="G16" s="120">
        <v>0.24</v>
      </c>
      <c r="H16" s="119">
        <v>0.66</v>
      </c>
      <c r="I16" s="119">
        <v>0.08</v>
      </c>
      <c r="J16" s="118">
        <v>0.02</v>
      </c>
    </row>
    <row r="17" spans="2:10" ht="14.85" customHeight="1" x14ac:dyDescent="0.25">
      <c r="B17" s="116" t="s">
        <v>28</v>
      </c>
      <c r="C17" s="115">
        <v>15</v>
      </c>
      <c r="D17" s="105">
        <v>0.92900000000000005</v>
      </c>
      <c r="E17" s="145">
        <v>11.18</v>
      </c>
      <c r="F17" s="113">
        <v>7.0999999999999994E-2</v>
      </c>
      <c r="G17" s="105">
        <v>0.35699999999999998</v>
      </c>
      <c r="H17" s="114">
        <v>0.57099999999999995</v>
      </c>
      <c r="I17" s="114">
        <v>7.0999999999999994E-2</v>
      </c>
      <c r="J17" s="113">
        <v>0</v>
      </c>
    </row>
    <row r="18" spans="2:10" ht="14.85" customHeight="1" x14ac:dyDescent="0.25">
      <c r="B18" s="116" t="s">
        <v>29</v>
      </c>
      <c r="C18" s="115">
        <v>10</v>
      </c>
      <c r="D18" s="105">
        <v>1</v>
      </c>
      <c r="E18" s="144" t="s">
        <v>117</v>
      </c>
      <c r="F18" s="113">
        <v>0</v>
      </c>
      <c r="G18" s="105">
        <v>0.66700000000000004</v>
      </c>
      <c r="H18" s="114">
        <v>0.16700000000000001</v>
      </c>
      <c r="I18" s="114">
        <v>0.16700000000000001</v>
      </c>
      <c r="J18" s="113">
        <v>0</v>
      </c>
    </row>
    <row r="19" spans="2:10" ht="14.85" customHeight="1" x14ac:dyDescent="0.25">
      <c r="B19" s="116" t="s">
        <v>157</v>
      </c>
      <c r="C19" s="115">
        <v>5</v>
      </c>
      <c r="D19" s="105">
        <v>0.8</v>
      </c>
      <c r="E19" s="145">
        <v>31.15</v>
      </c>
      <c r="F19" s="113">
        <v>0.2</v>
      </c>
      <c r="G19" s="105">
        <v>0</v>
      </c>
      <c r="H19" s="114">
        <v>0.8</v>
      </c>
      <c r="I19" s="114">
        <v>0</v>
      </c>
      <c r="J19" s="113">
        <v>0.2</v>
      </c>
    </row>
    <row r="20" spans="2:10" ht="14.85" customHeight="1" x14ac:dyDescent="0.25">
      <c r="B20" s="116" t="s">
        <v>34</v>
      </c>
      <c r="C20" s="115">
        <v>7</v>
      </c>
      <c r="D20" s="105">
        <v>1</v>
      </c>
      <c r="E20" s="144" t="s">
        <v>117</v>
      </c>
      <c r="F20" s="113">
        <v>0</v>
      </c>
      <c r="G20" s="105">
        <v>0.28599999999999998</v>
      </c>
      <c r="H20" s="114">
        <v>0.71399999999999997</v>
      </c>
      <c r="I20" s="114">
        <v>0</v>
      </c>
      <c r="J20" s="113">
        <v>0</v>
      </c>
    </row>
    <row r="21" spans="2:10" ht="14.85" customHeight="1" x14ac:dyDescent="0.25">
      <c r="B21" s="116" t="s">
        <v>38</v>
      </c>
      <c r="C21" s="115">
        <v>6</v>
      </c>
      <c r="D21" s="105">
        <v>0.83299999999999996</v>
      </c>
      <c r="E21" s="145">
        <v>25.34</v>
      </c>
      <c r="F21" s="113">
        <v>0.16700000000000001</v>
      </c>
      <c r="G21" s="105">
        <v>0</v>
      </c>
      <c r="H21" s="114">
        <v>1</v>
      </c>
      <c r="I21" s="114">
        <v>0</v>
      </c>
      <c r="J21" s="113">
        <v>0</v>
      </c>
    </row>
    <row r="22" spans="2:10" ht="14.85" customHeight="1" x14ac:dyDescent="0.25">
      <c r="B22" s="116" t="s">
        <v>39</v>
      </c>
      <c r="C22" s="115">
        <v>2</v>
      </c>
      <c r="D22" s="105">
        <v>0.5</v>
      </c>
      <c r="E22" s="145">
        <v>64.16</v>
      </c>
      <c r="F22" s="113">
        <v>0.5</v>
      </c>
      <c r="G22" s="105">
        <v>0.5</v>
      </c>
      <c r="H22" s="114">
        <v>0.5</v>
      </c>
      <c r="I22" s="114">
        <v>0</v>
      </c>
      <c r="J22" s="113">
        <v>0</v>
      </c>
    </row>
    <row r="23" spans="2:10" ht="14.85" customHeight="1" x14ac:dyDescent="0.25">
      <c r="B23" s="129" t="s">
        <v>40</v>
      </c>
      <c r="C23" s="128">
        <v>10</v>
      </c>
      <c r="D23" s="126">
        <v>1</v>
      </c>
      <c r="E23" s="146" t="s">
        <v>117</v>
      </c>
      <c r="F23" s="124">
        <v>0</v>
      </c>
      <c r="G23" s="126">
        <v>0</v>
      </c>
      <c r="H23" s="125">
        <v>0.8</v>
      </c>
      <c r="I23" s="125">
        <v>0.2</v>
      </c>
      <c r="J23" s="124">
        <v>0</v>
      </c>
    </row>
    <row r="24" spans="2:10" ht="14.85" customHeight="1" x14ac:dyDescent="0.25">
      <c r="B24" s="123" t="s">
        <v>123</v>
      </c>
      <c r="C24" s="122">
        <v>251</v>
      </c>
      <c r="D24" s="120">
        <v>0.86699999999999999</v>
      </c>
      <c r="E24" s="147">
        <v>3.56</v>
      </c>
      <c r="F24" s="118">
        <v>0.13300000000000001</v>
      </c>
      <c r="G24" s="120">
        <v>0.19800000000000001</v>
      </c>
      <c r="H24" s="119">
        <v>0.64</v>
      </c>
      <c r="I24" s="119">
        <v>0.126</v>
      </c>
      <c r="J24" s="118">
        <v>3.5999999999999997E-2</v>
      </c>
    </row>
    <row r="25" spans="2:10" ht="14.85" customHeight="1" x14ac:dyDescent="0.25">
      <c r="B25" s="116" t="s">
        <v>122</v>
      </c>
      <c r="C25" s="115">
        <v>160</v>
      </c>
      <c r="D25" s="105">
        <v>0.84199999999999997</v>
      </c>
      <c r="E25" s="145">
        <v>4.8499999999999996</v>
      </c>
      <c r="F25" s="113">
        <v>0.158</v>
      </c>
      <c r="G25" s="105">
        <v>0.17699999999999999</v>
      </c>
      <c r="H25" s="114">
        <v>0.65200000000000002</v>
      </c>
      <c r="I25" s="114">
        <v>0.128</v>
      </c>
      <c r="J25" s="113">
        <v>4.2999999999999997E-2</v>
      </c>
    </row>
    <row r="26" spans="2:10" ht="14.85" customHeight="1" x14ac:dyDescent="0.25">
      <c r="B26" s="116" t="s">
        <v>121</v>
      </c>
      <c r="C26" s="115">
        <v>45</v>
      </c>
      <c r="D26" s="105">
        <v>0.89500000000000002</v>
      </c>
      <c r="E26" s="145">
        <v>7.46</v>
      </c>
      <c r="F26" s="113">
        <v>0.105</v>
      </c>
      <c r="G26" s="105">
        <v>0.23100000000000001</v>
      </c>
      <c r="H26" s="114">
        <v>0.61499999999999999</v>
      </c>
      <c r="I26" s="114">
        <v>0.128</v>
      </c>
      <c r="J26" s="113">
        <v>2.5999999999999999E-2</v>
      </c>
    </row>
    <row r="27" spans="2:10" ht="14.85" customHeight="1" x14ac:dyDescent="0.25">
      <c r="B27" s="116" t="s">
        <v>47</v>
      </c>
      <c r="C27" s="115">
        <v>33</v>
      </c>
      <c r="D27" s="105">
        <v>0.88900000000000001</v>
      </c>
      <c r="E27" s="145">
        <v>8.8000000000000007</v>
      </c>
      <c r="F27" s="113">
        <v>0.111</v>
      </c>
      <c r="G27" s="105">
        <v>0.16700000000000001</v>
      </c>
      <c r="H27" s="114">
        <v>0.7</v>
      </c>
      <c r="I27" s="114">
        <v>0.1</v>
      </c>
      <c r="J27" s="113">
        <v>3.3000000000000002E-2</v>
      </c>
    </row>
    <row r="28" spans="2:10" ht="14.85" customHeight="1" x14ac:dyDescent="0.25">
      <c r="B28" s="129" t="s">
        <v>48</v>
      </c>
      <c r="C28" s="128">
        <v>13</v>
      </c>
      <c r="D28" s="126">
        <v>1</v>
      </c>
      <c r="E28" s="146" t="s">
        <v>117</v>
      </c>
      <c r="F28" s="124">
        <v>0</v>
      </c>
      <c r="G28" s="126">
        <v>0.41699999999999998</v>
      </c>
      <c r="H28" s="125">
        <v>0.41699999999999998</v>
      </c>
      <c r="I28" s="125">
        <v>0.16700000000000001</v>
      </c>
      <c r="J28" s="124">
        <v>0</v>
      </c>
    </row>
    <row r="29" spans="2:10" ht="14.85" customHeight="1" x14ac:dyDescent="0.25">
      <c r="B29" s="123" t="s">
        <v>49</v>
      </c>
      <c r="C29" s="122">
        <v>334</v>
      </c>
      <c r="D29" s="120">
        <v>0.86899999999999999</v>
      </c>
      <c r="E29" s="147">
        <v>2.96</v>
      </c>
      <c r="F29" s="118">
        <v>0.13100000000000001</v>
      </c>
      <c r="G29" s="120">
        <v>0.17299999999999999</v>
      </c>
      <c r="H29" s="119">
        <v>0.71399999999999997</v>
      </c>
      <c r="I29" s="119">
        <v>8.2000000000000003E-2</v>
      </c>
      <c r="J29" s="118">
        <v>3.1E-2</v>
      </c>
    </row>
    <row r="30" spans="2:10" ht="14.85" customHeight="1" x14ac:dyDescent="0.25">
      <c r="B30" s="116" t="s">
        <v>111</v>
      </c>
      <c r="C30" s="115">
        <v>7</v>
      </c>
      <c r="D30" s="105">
        <v>0.85699999999999998</v>
      </c>
      <c r="E30" s="145">
        <v>22.86</v>
      </c>
      <c r="F30" s="113">
        <v>0.14299999999999999</v>
      </c>
      <c r="G30" s="105">
        <v>0.14299999999999999</v>
      </c>
      <c r="H30" s="114">
        <v>0.71399999999999997</v>
      </c>
      <c r="I30" s="114">
        <v>0.14299999999999999</v>
      </c>
      <c r="J30" s="113">
        <v>0</v>
      </c>
    </row>
    <row r="31" spans="2:10" ht="14.85" customHeight="1" x14ac:dyDescent="0.25">
      <c r="B31" s="116" t="s">
        <v>110</v>
      </c>
      <c r="C31" s="115">
        <v>62</v>
      </c>
      <c r="D31" s="105">
        <v>0.96299999999999997</v>
      </c>
      <c r="E31" s="145">
        <v>3.86</v>
      </c>
      <c r="F31" s="113">
        <v>3.6999999999999998E-2</v>
      </c>
      <c r="G31" s="105">
        <v>0.25</v>
      </c>
      <c r="H31" s="114">
        <v>0.69599999999999995</v>
      </c>
      <c r="I31" s="114">
        <v>3.5999999999999997E-2</v>
      </c>
      <c r="J31" s="113">
        <v>1.7999999999999999E-2</v>
      </c>
    </row>
    <row r="32" spans="2:10" ht="14.85" customHeight="1" x14ac:dyDescent="0.25">
      <c r="B32" s="116" t="s">
        <v>109</v>
      </c>
      <c r="C32" s="115">
        <v>5</v>
      </c>
      <c r="D32" s="105">
        <v>1</v>
      </c>
      <c r="E32" s="144" t="s">
        <v>117</v>
      </c>
      <c r="F32" s="113">
        <v>0</v>
      </c>
      <c r="G32" s="105">
        <v>0.4</v>
      </c>
      <c r="H32" s="114">
        <v>0.6</v>
      </c>
      <c r="I32" s="114">
        <v>0</v>
      </c>
      <c r="J32" s="113">
        <v>0</v>
      </c>
    </row>
    <row r="33" spans="2:10" ht="14.85" customHeight="1" x14ac:dyDescent="0.25">
      <c r="B33" s="116" t="s">
        <v>120</v>
      </c>
      <c r="C33" s="115">
        <v>120</v>
      </c>
      <c r="D33" s="105">
        <v>0.81799999999999995</v>
      </c>
      <c r="E33" s="145">
        <v>5.78</v>
      </c>
      <c r="F33" s="113">
        <v>0.182</v>
      </c>
      <c r="G33" s="105">
        <v>0.129</v>
      </c>
      <c r="H33" s="114">
        <v>0.72299999999999998</v>
      </c>
      <c r="I33" s="114">
        <v>0.11899999999999999</v>
      </c>
      <c r="J33" s="113">
        <v>0.03</v>
      </c>
    </row>
    <row r="34" spans="2:10" ht="14.85" customHeight="1" x14ac:dyDescent="0.25">
      <c r="B34" s="116" t="s">
        <v>57</v>
      </c>
      <c r="C34" s="115">
        <v>26</v>
      </c>
      <c r="D34" s="105">
        <v>0.86399999999999999</v>
      </c>
      <c r="E34" s="145">
        <v>10.7</v>
      </c>
      <c r="F34" s="113">
        <v>0.13600000000000001</v>
      </c>
      <c r="G34" s="105">
        <v>9.0999999999999998E-2</v>
      </c>
      <c r="H34" s="114">
        <v>0.77300000000000002</v>
      </c>
      <c r="I34" s="114">
        <v>9.0999999999999998E-2</v>
      </c>
      <c r="J34" s="113">
        <v>4.4999999999999998E-2</v>
      </c>
    </row>
    <row r="35" spans="2:10" ht="14.85" customHeight="1" x14ac:dyDescent="0.25">
      <c r="B35" s="116" t="s">
        <v>119</v>
      </c>
      <c r="C35" s="115">
        <v>38</v>
      </c>
      <c r="D35" s="105">
        <v>0.78400000000000003</v>
      </c>
      <c r="E35" s="145">
        <v>10.36</v>
      </c>
      <c r="F35" s="113">
        <v>0.216</v>
      </c>
      <c r="G35" s="105">
        <v>0.216</v>
      </c>
      <c r="H35" s="114">
        <v>0.67600000000000005</v>
      </c>
      <c r="I35" s="114">
        <v>0.108</v>
      </c>
      <c r="J35" s="113">
        <v>0</v>
      </c>
    </row>
    <row r="36" spans="2:10" ht="14.85" customHeight="1" x14ac:dyDescent="0.25">
      <c r="B36" s="116" t="s">
        <v>105</v>
      </c>
      <c r="C36" s="115">
        <v>51</v>
      </c>
      <c r="D36" s="105">
        <v>0.88400000000000001</v>
      </c>
      <c r="E36" s="145">
        <v>6.93</v>
      </c>
      <c r="F36" s="113">
        <v>0.11600000000000001</v>
      </c>
      <c r="G36" s="105">
        <v>0.13600000000000001</v>
      </c>
      <c r="H36" s="114">
        <v>0.75</v>
      </c>
      <c r="I36" s="114">
        <v>4.4999999999999998E-2</v>
      </c>
      <c r="J36" s="113">
        <v>6.8000000000000005E-2</v>
      </c>
    </row>
    <row r="37" spans="2:10" ht="14.85" customHeight="1" x14ac:dyDescent="0.25">
      <c r="B37" s="129" t="s">
        <v>118</v>
      </c>
      <c r="C37" s="128">
        <v>25</v>
      </c>
      <c r="D37" s="126">
        <v>0.95499999999999996</v>
      </c>
      <c r="E37" s="167">
        <v>6.62</v>
      </c>
      <c r="F37" s="124">
        <v>4.4999999999999998E-2</v>
      </c>
      <c r="G37" s="126">
        <v>0.22700000000000001</v>
      </c>
      <c r="H37" s="125">
        <v>0.68200000000000005</v>
      </c>
      <c r="I37" s="125">
        <v>4.4999999999999998E-2</v>
      </c>
      <c r="J37" s="124">
        <v>4.4999999999999998E-2</v>
      </c>
    </row>
    <row r="38" spans="2:10" ht="14.85" customHeight="1" x14ac:dyDescent="0.25">
      <c r="B38" s="123" t="s">
        <v>131</v>
      </c>
      <c r="C38" s="122">
        <v>165</v>
      </c>
      <c r="D38" s="120">
        <v>0.82899999999999996</v>
      </c>
      <c r="E38" s="147">
        <v>4.92</v>
      </c>
      <c r="F38" s="118">
        <v>0.17100000000000001</v>
      </c>
      <c r="G38" s="120">
        <v>0.17599999999999999</v>
      </c>
      <c r="H38" s="119">
        <v>0.622</v>
      </c>
      <c r="I38" s="119">
        <v>0.155</v>
      </c>
      <c r="J38" s="118">
        <v>4.7E-2</v>
      </c>
    </row>
    <row r="39" spans="2:10" ht="14.85" customHeight="1" x14ac:dyDescent="0.25">
      <c r="B39" s="116" t="s">
        <v>66</v>
      </c>
      <c r="C39" s="115">
        <v>12</v>
      </c>
      <c r="D39" s="105">
        <v>0.54500000000000004</v>
      </c>
      <c r="E39" s="145">
        <v>25.41</v>
      </c>
      <c r="F39" s="113">
        <v>0.45500000000000002</v>
      </c>
      <c r="G39" s="105">
        <v>9.0999999999999998E-2</v>
      </c>
      <c r="H39" s="114">
        <v>0.27300000000000002</v>
      </c>
      <c r="I39" s="114">
        <v>0.54500000000000004</v>
      </c>
      <c r="J39" s="113">
        <v>9.0999999999999998E-2</v>
      </c>
    </row>
    <row r="40" spans="2:10" ht="14.85" customHeight="1" x14ac:dyDescent="0.25">
      <c r="B40" s="116" t="s">
        <v>67</v>
      </c>
      <c r="C40" s="115">
        <v>35</v>
      </c>
      <c r="D40" s="105">
        <v>0.78800000000000003</v>
      </c>
      <c r="E40" s="145">
        <v>10.72</v>
      </c>
      <c r="F40" s="113">
        <v>0.21199999999999999</v>
      </c>
      <c r="G40" s="105">
        <v>6.0999999999999999E-2</v>
      </c>
      <c r="H40" s="114">
        <v>0.78800000000000003</v>
      </c>
      <c r="I40" s="114">
        <v>9.0999999999999998E-2</v>
      </c>
      <c r="J40" s="113">
        <v>6.0999999999999999E-2</v>
      </c>
    </row>
    <row r="41" spans="2:10" ht="14.85" customHeight="1" x14ac:dyDescent="0.25">
      <c r="B41" s="116" t="s">
        <v>76</v>
      </c>
      <c r="C41" s="115">
        <v>13</v>
      </c>
      <c r="D41" s="105">
        <v>0.76900000000000002</v>
      </c>
      <c r="E41" s="145">
        <v>16.52</v>
      </c>
      <c r="F41" s="113">
        <v>0.23100000000000001</v>
      </c>
      <c r="G41" s="105">
        <v>0.154</v>
      </c>
      <c r="H41" s="114">
        <v>0.61499999999999999</v>
      </c>
      <c r="I41" s="114">
        <v>0.23100000000000001</v>
      </c>
      <c r="J41" s="113">
        <v>0</v>
      </c>
    </row>
    <row r="42" spans="2:10" ht="14.85" customHeight="1" x14ac:dyDescent="0.25">
      <c r="B42" s="116" t="s">
        <v>69</v>
      </c>
      <c r="C42" s="115">
        <v>10</v>
      </c>
      <c r="D42" s="105">
        <v>0.88900000000000001</v>
      </c>
      <c r="E42" s="145">
        <v>17.47</v>
      </c>
      <c r="F42" s="113">
        <v>0.111</v>
      </c>
      <c r="G42" s="105">
        <v>0.33300000000000002</v>
      </c>
      <c r="H42" s="114">
        <v>0.44400000000000001</v>
      </c>
      <c r="I42" s="114">
        <v>0.111</v>
      </c>
      <c r="J42" s="113">
        <v>0.111</v>
      </c>
    </row>
    <row r="43" spans="2:10" ht="14.85" customHeight="1" x14ac:dyDescent="0.25">
      <c r="B43" s="116" t="s">
        <v>78</v>
      </c>
      <c r="C43" s="115">
        <v>4</v>
      </c>
      <c r="D43" s="105">
        <v>1</v>
      </c>
      <c r="E43" s="144" t="s">
        <v>117</v>
      </c>
      <c r="F43" s="113">
        <v>0</v>
      </c>
      <c r="G43" s="105">
        <v>0.33300000000000002</v>
      </c>
      <c r="H43" s="114">
        <v>0.66700000000000004</v>
      </c>
      <c r="I43" s="114">
        <v>0</v>
      </c>
      <c r="J43" s="113">
        <v>0</v>
      </c>
    </row>
    <row r="44" spans="2:10" ht="14.85" customHeight="1" x14ac:dyDescent="0.25">
      <c r="B44" s="116" t="s">
        <v>130</v>
      </c>
      <c r="C44" s="115">
        <v>7</v>
      </c>
      <c r="D44" s="105">
        <v>1</v>
      </c>
      <c r="E44" s="144" t="s">
        <v>117</v>
      </c>
      <c r="F44" s="113">
        <v>0</v>
      </c>
      <c r="G44" s="105">
        <v>0.14299999999999999</v>
      </c>
      <c r="H44" s="114">
        <v>0.71399999999999997</v>
      </c>
      <c r="I44" s="114">
        <v>0.14299999999999999</v>
      </c>
      <c r="J44" s="113">
        <v>0</v>
      </c>
    </row>
    <row r="45" spans="2:10" ht="14.85" customHeight="1" x14ac:dyDescent="0.25">
      <c r="B45" s="116" t="s">
        <v>70</v>
      </c>
      <c r="C45" s="115">
        <v>10</v>
      </c>
      <c r="D45" s="105">
        <v>1</v>
      </c>
      <c r="E45" s="144" t="s">
        <v>117</v>
      </c>
      <c r="F45" s="113">
        <v>0</v>
      </c>
      <c r="G45" s="105">
        <v>0.25</v>
      </c>
      <c r="H45" s="114">
        <v>0.75</v>
      </c>
      <c r="I45" s="114">
        <v>0</v>
      </c>
      <c r="J45" s="113">
        <v>0</v>
      </c>
    </row>
    <row r="46" spans="2:10" ht="14.85" customHeight="1" x14ac:dyDescent="0.25">
      <c r="B46" s="116" t="s">
        <v>71</v>
      </c>
      <c r="C46" s="115">
        <v>9</v>
      </c>
      <c r="D46" s="105">
        <v>0.875</v>
      </c>
      <c r="E46" s="145">
        <v>19.13</v>
      </c>
      <c r="F46" s="113">
        <v>0.125</v>
      </c>
      <c r="G46" s="105">
        <v>0.25</v>
      </c>
      <c r="H46" s="114">
        <v>0.5</v>
      </c>
      <c r="I46" s="114">
        <v>0.125</v>
      </c>
      <c r="J46" s="113">
        <v>0.125</v>
      </c>
    </row>
    <row r="47" spans="2:10" ht="14.85" customHeight="1" x14ac:dyDescent="0.25">
      <c r="B47" s="116" t="s">
        <v>79</v>
      </c>
      <c r="C47" s="115">
        <v>17</v>
      </c>
      <c r="D47" s="105">
        <v>0.93300000000000005</v>
      </c>
      <c r="E47" s="145">
        <v>10.44</v>
      </c>
      <c r="F47" s="113">
        <v>6.7000000000000004E-2</v>
      </c>
      <c r="G47" s="105">
        <v>0.25</v>
      </c>
      <c r="H47" s="114">
        <v>0.5</v>
      </c>
      <c r="I47" s="114">
        <v>0.188</v>
      </c>
      <c r="J47" s="113">
        <v>6.3E-2</v>
      </c>
    </row>
    <row r="48" spans="2:10" ht="14.85" customHeight="1" x14ac:dyDescent="0.25">
      <c r="B48" s="116" t="s">
        <v>72</v>
      </c>
      <c r="C48" s="115">
        <v>23</v>
      </c>
      <c r="D48" s="105">
        <v>0.94099999999999995</v>
      </c>
      <c r="E48" s="145">
        <v>8.4600000000000009</v>
      </c>
      <c r="F48" s="113">
        <v>5.8999999999999997E-2</v>
      </c>
      <c r="G48" s="105">
        <v>0.23499999999999999</v>
      </c>
      <c r="H48" s="114">
        <v>0.64700000000000002</v>
      </c>
      <c r="I48" s="114">
        <v>0.11799999999999999</v>
      </c>
      <c r="J48" s="113">
        <v>0</v>
      </c>
    </row>
    <row r="49" spans="2:10" ht="14.85" customHeight="1" x14ac:dyDescent="0.25">
      <c r="B49" s="116" t="s">
        <v>73</v>
      </c>
      <c r="C49" s="115">
        <v>2</v>
      </c>
      <c r="D49" s="105">
        <v>1</v>
      </c>
      <c r="E49" s="144" t="s">
        <v>117</v>
      </c>
      <c r="F49" s="113">
        <v>0</v>
      </c>
      <c r="G49" s="105">
        <v>0</v>
      </c>
      <c r="H49" s="114">
        <v>1</v>
      </c>
      <c r="I49" s="114">
        <v>0</v>
      </c>
      <c r="J49" s="113">
        <v>0</v>
      </c>
    </row>
    <row r="50" spans="2:10" ht="14.85" customHeight="1" x14ac:dyDescent="0.25">
      <c r="B50" s="116" t="s">
        <v>74</v>
      </c>
      <c r="C50" s="115">
        <v>21</v>
      </c>
      <c r="D50" s="105">
        <v>0.68400000000000005</v>
      </c>
      <c r="E50" s="145">
        <v>17.420000000000002</v>
      </c>
      <c r="F50" s="113">
        <v>0.316</v>
      </c>
      <c r="G50" s="105">
        <v>0.15</v>
      </c>
      <c r="H50" s="114">
        <v>0.65</v>
      </c>
      <c r="I50" s="114">
        <v>0.15</v>
      </c>
      <c r="J50" s="113">
        <v>0.05</v>
      </c>
    </row>
    <row r="51" spans="2:10" ht="14.85" customHeight="1" thickBot="1" x14ac:dyDescent="0.3">
      <c r="B51" s="112" t="s">
        <v>82</v>
      </c>
      <c r="C51" s="111">
        <v>2</v>
      </c>
      <c r="D51" s="110">
        <v>1</v>
      </c>
      <c r="E51" s="148" t="s">
        <v>117</v>
      </c>
      <c r="F51" s="108">
        <v>0</v>
      </c>
      <c r="G51" s="110">
        <v>1</v>
      </c>
      <c r="H51" s="109">
        <v>0</v>
      </c>
      <c r="I51" s="109">
        <v>0</v>
      </c>
      <c r="J51" s="108">
        <v>0</v>
      </c>
    </row>
    <row r="52" spans="2:10" ht="14.85" customHeight="1" thickTop="1" x14ac:dyDescent="0.25">
      <c r="B52" s="106"/>
      <c r="C52" s="107"/>
      <c r="D52" s="105"/>
      <c r="E52" s="106"/>
      <c r="F52" s="105"/>
      <c r="G52" s="105"/>
      <c r="H52" s="105"/>
      <c r="I52" s="105"/>
      <c r="J52" s="105"/>
    </row>
    <row r="53" spans="2:10" ht="14.85" customHeight="1" x14ac:dyDescent="0.25">
      <c r="B53" s="104" t="s">
        <v>84</v>
      </c>
    </row>
    <row r="54" spans="2:10" ht="14.85" customHeight="1" x14ac:dyDescent="0.25">
      <c r="B54" s="103" t="s">
        <v>135</v>
      </c>
    </row>
    <row r="55" spans="2:10" ht="14.85" customHeight="1" x14ac:dyDescent="0.25">
      <c r="B55" s="103" t="s">
        <v>116</v>
      </c>
    </row>
    <row r="56" spans="2:10" ht="14.85" customHeight="1" x14ac:dyDescent="0.25">
      <c r="B56" s="103" t="s">
        <v>115</v>
      </c>
    </row>
    <row r="57" spans="2:10" ht="14.85" customHeight="1" x14ac:dyDescent="0.25">
      <c r="B57" s="103" t="s">
        <v>114</v>
      </c>
    </row>
    <row r="58" spans="2:10" ht="14.85" customHeight="1" x14ac:dyDescent="0.25">
      <c r="B58" s="184" t="s">
        <v>136</v>
      </c>
      <c r="C58" s="184"/>
      <c r="D58" s="184"/>
      <c r="E58" s="184"/>
      <c r="F58" s="184"/>
      <c r="G58" s="184"/>
      <c r="H58" s="184"/>
      <c r="I58" s="184"/>
      <c r="J58" s="184"/>
    </row>
    <row r="59" spans="2:10" ht="14.85" customHeight="1" x14ac:dyDescent="0.25">
      <c r="B59" s="184"/>
      <c r="C59" s="184"/>
      <c r="D59" s="184"/>
      <c r="E59" s="184"/>
      <c r="F59" s="184"/>
      <c r="G59" s="184"/>
      <c r="H59" s="184"/>
      <c r="I59" s="184"/>
      <c r="J59" s="184"/>
    </row>
    <row r="60" spans="2:10" ht="14.85" customHeight="1" x14ac:dyDescent="0.25">
      <c r="B60" s="184"/>
      <c r="C60" s="184"/>
      <c r="D60" s="184"/>
      <c r="E60" s="184"/>
      <c r="F60" s="184"/>
      <c r="G60" s="184"/>
      <c r="H60" s="184"/>
      <c r="I60" s="184"/>
      <c r="J60" s="184"/>
    </row>
    <row r="61" spans="2:10" ht="14.85" customHeight="1" thickBot="1" x14ac:dyDescent="0.3">
      <c r="B61" s="184"/>
      <c r="C61" s="184"/>
      <c r="D61" s="184"/>
      <c r="E61" s="184"/>
      <c r="F61" s="184"/>
      <c r="G61" s="184"/>
      <c r="H61" s="184"/>
      <c r="I61" s="184"/>
      <c r="J61" s="184"/>
    </row>
    <row r="62" spans="2:10" ht="14.85" customHeight="1" thickTop="1" thickBot="1" x14ac:dyDescent="0.3">
      <c r="B62" s="143" t="s">
        <v>129</v>
      </c>
      <c r="C62" s="142"/>
      <c r="D62" s="142"/>
      <c r="E62" s="142"/>
      <c r="F62" s="142"/>
      <c r="G62" s="142"/>
      <c r="H62" s="142"/>
      <c r="I62" s="142"/>
      <c r="J62" s="142"/>
    </row>
    <row r="63" spans="2:10" ht="14.85" customHeight="1" thickTop="1" x14ac:dyDescent="0.25">
      <c r="B63" s="141"/>
      <c r="C63" s="169" t="s">
        <v>128</v>
      </c>
      <c r="D63" s="170"/>
      <c r="E63" s="170"/>
      <c r="F63" s="170"/>
      <c r="G63" s="170"/>
      <c r="H63" s="170"/>
      <c r="I63" s="170"/>
      <c r="J63" s="171"/>
    </row>
    <row r="64" spans="2:10" ht="31.5" customHeight="1" x14ac:dyDescent="0.2">
      <c r="B64" s="139"/>
      <c r="C64" s="140"/>
      <c r="D64" s="172" t="s">
        <v>133</v>
      </c>
      <c r="E64" s="172"/>
      <c r="F64" s="173"/>
      <c r="G64" s="172" t="s">
        <v>134</v>
      </c>
      <c r="H64" s="172"/>
      <c r="I64" s="172"/>
      <c r="J64" s="173"/>
    </row>
    <row r="65" spans="2:10" ht="14.85" customHeight="1" x14ac:dyDescent="0.2">
      <c r="B65" s="139"/>
      <c r="C65" s="138"/>
      <c r="D65" s="174"/>
      <c r="E65" s="174"/>
      <c r="F65" s="175"/>
      <c r="G65" s="174"/>
      <c r="H65" s="174"/>
      <c r="I65" s="174"/>
      <c r="J65" s="175"/>
    </row>
    <row r="66" spans="2:10" ht="14.85" customHeight="1" x14ac:dyDescent="0.2">
      <c r="B66" s="139"/>
      <c r="C66" s="138"/>
      <c r="D66" s="180" t="s">
        <v>99</v>
      </c>
      <c r="E66" s="176" t="s">
        <v>10</v>
      </c>
      <c r="F66" s="182" t="s">
        <v>98</v>
      </c>
      <c r="G66" s="178" t="s">
        <v>127</v>
      </c>
      <c r="H66" s="176" t="s">
        <v>12</v>
      </c>
      <c r="I66" s="176" t="s">
        <v>13</v>
      </c>
      <c r="J66" s="182" t="s">
        <v>126</v>
      </c>
    </row>
    <row r="67" spans="2:10" ht="14.85" customHeight="1" x14ac:dyDescent="0.2">
      <c r="B67" s="137"/>
      <c r="C67" s="136" t="s">
        <v>8</v>
      </c>
      <c r="D67" s="181"/>
      <c r="E67" s="177"/>
      <c r="F67" s="183"/>
      <c r="G67" s="179"/>
      <c r="H67" s="177"/>
      <c r="I67" s="177"/>
      <c r="J67" s="183"/>
    </row>
    <row r="68" spans="2:10" ht="14.85" customHeight="1" x14ac:dyDescent="0.25">
      <c r="B68" s="135" t="s">
        <v>14</v>
      </c>
      <c r="C68" s="134">
        <v>1332</v>
      </c>
      <c r="D68" s="132">
        <v>0.86899999999999999</v>
      </c>
      <c r="E68" s="133">
        <v>1.49</v>
      </c>
      <c r="F68" s="130">
        <v>0.13100000000000001</v>
      </c>
      <c r="G68" s="132">
        <v>0.16</v>
      </c>
      <c r="H68" s="131">
        <v>0.66500000000000004</v>
      </c>
      <c r="I68" s="131">
        <v>0.13600000000000001</v>
      </c>
      <c r="J68" s="130">
        <v>0.04</v>
      </c>
    </row>
    <row r="69" spans="2:10" ht="14.85" customHeight="1" x14ac:dyDescent="0.25">
      <c r="B69" s="123" t="s">
        <v>15</v>
      </c>
      <c r="C69" s="122">
        <v>238</v>
      </c>
      <c r="D69" s="120">
        <v>0.85699999999999998</v>
      </c>
      <c r="E69" s="121">
        <v>3.65</v>
      </c>
      <c r="F69" s="118">
        <v>0.14299999999999999</v>
      </c>
      <c r="G69" s="120">
        <v>0.13</v>
      </c>
      <c r="H69" s="119">
        <v>0.65700000000000003</v>
      </c>
      <c r="I69" s="119">
        <v>0.159</v>
      </c>
      <c r="J69" s="118">
        <v>5.3999999999999999E-2</v>
      </c>
    </row>
    <row r="70" spans="2:10" ht="14.85" customHeight="1" x14ac:dyDescent="0.25">
      <c r="B70" s="116" t="s">
        <v>17</v>
      </c>
      <c r="C70" s="115">
        <v>25</v>
      </c>
      <c r="D70" s="105">
        <v>0.84</v>
      </c>
      <c r="E70" s="117">
        <v>12.53</v>
      </c>
      <c r="F70" s="113">
        <v>0.16</v>
      </c>
      <c r="G70" s="105">
        <v>0.04</v>
      </c>
      <c r="H70" s="114">
        <v>0.68</v>
      </c>
      <c r="I70" s="114">
        <v>0.16</v>
      </c>
      <c r="J70" s="113">
        <v>0.12</v>
      </c>
    </row>
    <row r="71" spans="2:10" ht="14.85" customHeight="1" x14ac:dyDescent="0.25">
      <c r="B71" s="116" t="s">
        <v>18</v>
      </c>
      <c r="C71" s="115">
        <v>24</v>
      </c>
      <c r="D71" s="105">
        <v>0.95799999999999996</v>
      </c>
      <c r="E71" s="117">
        <v>6.6</v>
      </c>
      <c r="F71" s="113">
        <v>4.2000000000000003E-2</v>
      </c>
      <c r="G71" s="105">
        <v>4.2000000000000003E-2</v>
      </c>
      <c r="H71" s="114">
        <v>0.625</v>
      </c>
      <c r="I71" s="114">
        <v>0.29199999999999998</v>
      </c>
      <c r="J71" s="113">
        <v>4.2000000000000003E-2</v>
      </c>
    </row>
    <row r="72" spans="2:10" ht="14.85" customHeight="1" x14ac:dyDescent="0.25">
      <c r="B72" s="116" t="s">
        <v>19</v>
      </c>
      <c r="C72" s="115">
        <v>59</v>
      </c>
      <c r="D72" s="105">
        <v>0.71199999999999997</v>
      </c>
      <c r="E72" s="117">
        <v>8.8699999999999992</v>
      </c>
      <c r="F72" s="113">
        <v>0.28799999999999998</v>
      </c>
      <c r="G72" s="105">
        <v>1.7000000000000001E-2</v>
      </c>
      <c r="H72" s="114">
        <v>0.58299999999999996</v>
      </c>
      <c r="I72" s="114">
        <v>0.3</v>
      </c>
      <c r="J72" s="113">
        <v>0.1</v>
      </c>
    </row>
    <row r="73" spans="2:10" ht="14.85" customHeight="1" x14ac:dyDescent="0.25">
      <c r="B73" s="116" t="s">
        <v>20</v>
      </c>
      <c r="C73" s="115">
        <v>21</v>
      </c>
      <c r="D73" s="105">
        <v>0.90500000000000003</v>
      </c>
      <c r="E73" s="117">
        <v>10.37</v>
      </c>
      <c r="F73" s="113">
        <v>9.5000000000000001E-2</v>
      </c>
      <c r="G73" s="105">
        <v>0.14299999999999999</v>
      </c>
      <c r="H73" s="114">
        <v>0.71399999999999997</v>
      </c>
      <c r="I73" s="114">
        <v>0.14299999999999999</v>
      </c>
      <c r="J73" s="113">
        <v>0</v>
      </c>
    </row>
    <row r="74" spans="2:10" ht="14.85" customHeight="1" x14ac:dyDescent="0.25">
      <c r="B74" s="116" t="s">
        <v>125</v>
      </c>
      <c r="C74" s="115">
        <v>44</v>
      </c>
      <c r="D74" s="105">
        <v>0.95499999999999996</v>
      </c>
      <c r="E74" s="117">
        <v>4.99</v>
      </c>
      <c r="F74" s="113">
        <v>4.4999999999999998E-2</v>
      </c>
      <c r="G74" s="105">
        <v>0.29499999999999998</v>
      </c>
      <c r="H74" s="114">
        <v>0.63600000000000001</v>
      </c>
      <c r="I74" s="114">
        <v>4.4999999999999998E-2</v>
      </c>
      <c r="J74" s="113">
        <v>2.3E-2</v>
      </c>
    </row>
    <row r="75" spans="2:10" ht="14.85" customHeight="1" x14ac:dyDescent="0.25">
      <c r="B75" s="116" t="s">
        <v>112</v>
      </c>
      <c r="C75" s="115">
        <v>48</v>
      </c>
      <c r="D75" s="105">
        <v>0.89600000000000002</v>
      </c>
      <c r="E75" s="117">
        <v>6.93</v>
      </c>
      <c r="F75" s="113">
        <v>0.104</v>
      </c>
      <c r="G75" s="105">
        <v>0.188</v>
      </c>
      <c r="H75" s="114">
        <v>0.70799999999999996</v>
      </c>
      <c r="I75" s="114">
        <v>8.3000000000000004E-2</v>
      </c>
      <c r="J75" s="113">
        <v>2.1000000000000001E-2</v>
      </c>
    </row>
    <row r="76" spans="2:10" ht="14.85" customHeight="1" x14ac:dyDescent="0.25">
      <c r="B76" s="129" t="s">
        <v>124</v>
      </c>
      <c r="C76" s="128">
        <v>17</v>
      </c>
      <c r="D76" s="126">
        <v>0.82399999999999995</v>
      </c>
      <c r="E76" s="127">
        <v>16.43</v>
      </c>
      <c r="F76" s="124">
        <v>0.17599999999999999</v>
      </c>
      <c r="G76" s="126">
        <v>0.17599999999999999</v>
      </c>
      <c r="H76" s="125">
        <v>0.76500000000000001</v>
      </c>
      <c r="I76" s="125">
        <v>0</v>
      </c>
      <c r="J76" s="124">
        <v>5.8999999999999997E-2</v>
      </c>
    </row>
    <row r="77" spans="2:10" ht="14.85" customHeight="1" x14ac:dyDescent="0.25">
      <c r="B77" s="123" t="s">
        <v>27</v>
      </c>
      <c r="C77" s="122">
        <v>126</v>
      </c>
      <c r="D77" s="120">
        <v>0.90500000000000003</v>
      </c>
      <c r="E77" s="121">
        <v>4.2</v>
      </c>
      <c r="F77" s="118">
        <v>9.5000000000000001E-2</v>
      </c>
      <c r="G77" s="120">
        <v>0.23400000000000001</v>
      </c>
      <c r="H77" s="119">
        <v>0.67200000000000004</v>
      </c>
      <c r="I77" s="119">
        <v>6.3E-2</v>
      </c>
      <c r="J77" s="118">
        <v>3.1E-2</v>
      </c>
    </row>
    <row r="78" spans="2:10" ht="14.85" customHeight="1" x14ac:dyDescent="0.25">
      <c r="B78" s="116" t="s">
        <v>28</v>
      </c>
      <c r="C78" s="115">
        <v>36</v>
      </c>
      <c r="D78" s="105">
        <v>0.94399999999999995</v>
      </c>
      <c r="E78" s="117">
        <v>5.98</v>
      </c>
      <c r="F78" s="113">
        <v>5.6000000000000001E-2</v>
      </c>
      <c r="G78" s="105">
        <v>0.33300000000000002</v>
      </c>
      <c r="H78" s="114">
        <v>0.58299999999999996</v>
      </c>
      <c r="I78" s="114">
        <v>8.3000000000000004E-2</v>
      </c>
      <c r="J78" s="113">
        <v>0</v>
      </c>
    </row>
    <row r="79" spans="2:10" ht="14.85" customHeight="1" x14ac:dyDescent="0.25">
      <c r="B79" s="116" t="s">
        <v>29</v>
      </c>
      <c r="C79" s="115">
        <v>15</v>
      </c>
      <c r="D79" s="105">
        <v>0.8</v>
      </c>
      <c r="E79" s="117">
        <v>17.04</v>
      </c>
      <c r="F79" s="113">
        <v>0.2</v>
      </c>
      <c r="G79" s="105">
        <v>0.188</v>
      </c>
      <c r="H79" s="114">
        <v>0.75</v>
      </c>
      <c r="I79" s="114">
        <v>6.3E-2</v>
      </c>
      <c r="J79" s="113">
        <v>0</v>
      </c>
    </row>
    <row r="80" spans="2:10" ht="14.85" customHeight="1" x14ac:dyDescent="0.25">
      <c r="B80" s="116" t="s">
        <v>157</v>
      </c>
      <c r="C80" s="115">
        <v>6</v>
      </c>
      <c r="D80" s="105">
        <v>1</v>
      </c>
      <c r="E80" s="144" t="s">
        <v>117</v>
      </c>
      <c r="F80" s="113">
        <v>0</v>
      </c>
      <c r="G80" s="105">
        <v>0</v>
      </c>
      <c r="H80" s="114">
        <v>0.66700000000000004</v>
      </c>
      <c r="I80" s="114">
        <v>0.33300000000000002</v>
      </c>
      <c r="J80" s="113">
        <v>0</v>
      </c>
    </row>
    <row r="81" spans="2:10" ht="14.85" customHeight="1" x14ac:dyDescent="0.25">
      <c r="B81" s="116" t="s">
        <v>34</v>
      </c>
      <c r="C81" s="115">
        <v>12</v>
      </c>
      <c r="D81" s="105">
        <v>1</v>
      </c>
      <c r="E81" s="144" t="s">
        <v>117</v>
      </c>
      <c r="F81" s="113">
        <v>0</v>
      </c>
      <c r="G81" s="105">
        <v>0</v>
      </c>
      <c r="H81" s="114">
        <v>1</v>
      </c>
      <c r="I81" s="114">
        <v>0</v>
      </c>
      <c r="J81" s="113">
        <v>0</v>
      </c>
    </row>
    <row r="82" spans="2:10" ht="14.85" customHeight="1" x14ac:dyDescent="0.25">
      <c r="B82" s="116" t="s">
        <v>38</v>
      </c>
      <c r="C82" s="115">
        <v>7</v>
      </c>
      <c r="D82" s="105">
        <v>1</v>
      </c>
      <c r="E82" s="144" t="s">
        <v>117</v>
      </c>
      <c r="F82" s="113">
        <v>0</v>
      </c>
      <c r="G82" s="105">
        <v>0.28599999999999998</v>
      </c>
      <c r="H82" s="114">
        <v>0.71399999999999997</v>
      </c>
      <c r="I82" s="114">
        <v>0</v>
      </c>
      <c r="J82" s="113">
        <v>0</v>
      </c>
    </row>
    <row r="83" spans="2:10" ht="14.85" customHeight="1" x14ac:dyDescent="0.25">
      <c r="B83" s="116" t="s">
        <v>39</v>
      </c>
      <c r="C83" s="115">
        <v>32</v>
      </c>
      <c r="D83" s="105">
        <v>0.90600000000000003</v>
      </c>
      <c r="E83" s="117">
        <v>8.0500000000000007</v>
      </c>
      <c r="F83" s="113">
        <v>9.4E-2</v>
      </c>
      <c r="G83" s="105">
        <v>0.34399999999999997</v>
      </c>
      <c r="H83" s="114">
        <v>0.59399999999999997</v>
      </c>
      <c r="I83" s="114">
        <v>3.1E-2</v>
      </c>
      <c r="J83" s="113">
        <v>3.1E-2</v>
      </c>
    </row>
    <row r="84" spans="2:10" ht="14.85" customHeight="1" x14ac:dyDescent="0.25">
      <c r="B84" s="129" t="s">
        <v>40</v>
      </c>
      <c r="C84" s="128">
        <v>18</v>
      </c>
      <c r="D84" s="126">
        <v>0.77800000000000002</v>
      </c>
      <c r="E84" s="127">
        <v>15.6</v>
      </c>
      <c r="F84" s="124">
        <v>0.222</v>
      </c>
      <c r="G84" s="126">
        <v>0.111</v>
      </c>
      <c r="H84" s="125">
        <v>0.66700000000000004</v>
      </c>
      <c r="I84" s="125">
        <v>5.6000000000000001E-2</v>
      </c>
      <c r="J84" s="124">
        <v>0.16700000000000001</v>
      </c>
    </row>
    <row r="85" spans="2:10" ht="14.85" customHeight="1" x14ac:dyDescent="0.25">
      <c r="B85" s="123" t="s">
        <v>123</v>
      </c>
      <c r="C85" s="122">
        <v>426</v>
      </c>
      <c r="D85" s="120">
        <v>0.88300000000000001</v>
      </c>
      <c r="E85" s="121">
        <v>2.54</v>
      </c>
      <c r="F85" s="118">
        <v>0.11700000000000001</v>
      </c>
      <c r="G85" s="120">
        <v>0.14099999999999999</v>
      </c>
      <c r="H85" s="119">
        <v>0.67400000000000004</v>
      </c>
      <c r="I85" s="119">
        <v>0.14299999999999999</v>
      </c>
      <c r="J85" s="118">
        <v>4.2000000000000003E-2</v>
      </c>
    </row>
    <row r="86" spans="2:10" ht="14.85" customHeight="1" x14ac:dyDescent="0.25">
      <c r="B86" s="116" t="s">
        <v>122</v>
      </c>
      <c r="C86" s="115">
        <v>306</v>
      </c>
      <c r="D86" s="105">
        <v>0.88200000000000001</v>
      </c>
      <c r="E86" s="117">
        <v>3.02</v>
      </c>
      <c r="F86" s="113">
        <v>0.11799999999999999</v>
      </c>
      <c r="G86" s="105">
        <v>0.14399999999999999</v>
      </c>
      <c r="H86" s="114">
        <v>0.67</v>
      </c>
      <c r="I86" s="114">
        <v>0.154</v>
      </c>
      <c r="J86" s="113">
        <v>3.3000000000000002E-2</v>
      </c>
    </row>
    <row r="87" spans="2:10" ht="14.85" customHeight="1" x14ac:dyDescent="0.25">
      <c r="B87" s="116" t="s">
        <v>121</v>
      </c>
      <c r="C87" s="115">
        <v>65</v>
      </c>
      <c r="D87" s="105">
        <v>0.877</v>
      </c>
      <c r="E87" s="117">
        <v>6.28</v>
      </c>
      <c r="F87" s="113">
        <v>0.123</v>
      </c>
      <c r="G87" s="105">
        <v>0.154</v>
      </c>
      <c r="H87" s="114">
        <v>0.61499999999999999</v>
      </c>
      <c r="I87" s="114">
        <v>0.13800000000000001</v>
      </c>
      <c r="J87" s="113">
        <v>9.1999999999999998E-2</v>
      </c>
    </row>
    <row r="88" spans="2:10" ht="14.85" customHeight="1" x14ac:dyDescent="0.25">
      <c r="B88" s="116" t="s">
        <v>47</v>
      </c>
      <c r="C88" s="115">
        <v>38</v>
      </c>
      <c r="D88" s="105">
        <v>0.86799999999999999</v>
      </c>
      <c r="E88" s="117">
        <v>8.81</v>
      </c>
      <c r="F88" s="113">
        <v>0.13200000000000001</v>
      </c>
      <c r="G88" s="105">
        <v>0.105</v>
      </c>
      <c r="H88" s="114">
        <v>0.78900000000000003</v>
      </c>
      <c r="I88" s="114">
        <v>7.9000000000000001E-2</v>
      </c>
      <c r="J88" s="113">
        <v>2.5999999999999999E-2</v>
      </c>
    </row>
    <row r="89" spans="2:10" ht="14.85" customHeight="1" x14ac:dyDescent="0.25">
      <c r="B89" s="129" t="s">
        <v>48</v>
      </c>
      <c r="C89" s="128">
        <v>17</v>
      </c>
      <c r="D89" s="126">
        <v>0.94099999999999995</v>
      </c>
      <c r="E89" s="127">
        <v>9.86</v>
      </c>
      <c r="F89" s="124">
        <v>5.8999999999999997E-2</v>
      </c>
      <c r="G89" s="126">
        <v>0.11799999999999999</v>
      </c>
      <c r="H89" s="125">
        <v>0.70599999999999996</v>
      </c>
      <c r="I89" s="125">
        <v>0.11799999999999999</v>
      </c>
      <c r="J89" s="124">
        <v>5.8999999999999997E-2</v>
      </c>
    </row>
    <row r="90" spans="2:10" ht="14.85" customHeight="1" x14ac:dyDescent="0.25">
      <c r="B90" s="123" t="s">
        <v>49</v>
      </c>
      <c r="C90" s="122">
        <v>343</v>
      </c>
      <c r="D90" s="120">
        <v>0.85099999999999998</v>
      </c>
      <c r="E90" s="121">
        <v>3.06</v>
      </c>
      <c r="F90" s="118">
        <v>0.14899999999999999</v>
      </c>
      <c r="G90" s="120">
        <v>0.16500000000000001</v>
      </c>
      <c r="H90" s="119">
        <v>0.65800000000000003</v>
      </c>
      <c r="I90" s="119">
        <v>0.14199999999999999</v>
      </c>
      <c r="J90" s="118">
        <v>3.5000000000000003E-2</v>
      </c>
    </row>
    <row r="91" spans="2:10" ht="14.85" customHeight="1" x14ac:dyDescent="0.25">
      <c r="B91" s="116" t="s">
        <v>111</v>
      </c>
      <c r="C91" s="115">
        <v>23</v>
      </c>
      <c r="D91" s="105">
        <v>0.91300000000000003</v>
      </c>
      <c r="E91" s="117">
        <v>9.5399999999999991</v>
      </c>
      <c r="F91" s="113">
        <v>8.6999999999999994E-2</v>
      </c>
      <c r="G91" s="105">
        <v>0.13</v>
      </c>
      <c r="H91" s="114">
        <v>0.78300000000000003</v>
      </c>
      <c r="I91" s="114">
        <v>8.6999999999999994E-2</v>
      </c>
      <c r="J91" s="113">
        <v>0</v>
      </c>
    </row>
    <row r="92" spans="2:10" ht="14.85" customHeight="1" x14ac:dyDescent="0.25">
      <c r="B92" s="116" t="s">
        <v>110</v>
      </c>
      <c r="C92" s="115">
        <v>53</v>
      </c>
      <c r="D92" s="105">
        <v>0.94299999999999995</v>
      </c>
      <c r="E92" s="117">
        <v>5.22</v>
      </c>
      <c r="F92" s="113">
        <v>5.7000000000000002E-2</v>
      </c>
      <c r="G92" s="105">
        <v>0.32100000000000001</v>
      </c>
      <c r="H92" s="114">
        <v>0.623</v>
      </c>
      <c r="I92" s="114">
        <v>1.9E-2</v>
      </c>
      <c r="J92" s="113">
        <v>3.7999999999999999E-2</v>
      </c>
    </row>
    <row r="93" spans="2:10" ht="14.85" customHeight="1" x14ac:dyDescent="0.25">
      <c r="B93" s="116" t="s">
        <v>109</v>
      </c>
      <c r="C93" s="115">
        <v>3</v>
      </c>
      <c r="D93" s="105">
        <v>1</v>
      </c>
      <c r="E93" s="144" t="s">
        <v>117</v>
      </c>
      <c r="F93" s="113">
        <v>0</v>
      </c>
      <c r="G93" s="105">
        <v>0.33300000000000002</v>
      </c>
      <c r="H93" s="114">
        <v>0.66700000000000004</v>
      </c>
      <c r="I93" s="114">
        <v>0</v>
      </c>
      <c r="J93" s="113">
        <v>0</v>
      </c>
    </row>
    <row r="94" spans="2:10" ht="14.85" customHeight="1" x14ac:dyDescent="0.25">
      <c r="B94" s="116" t="s">
        <v>120</v>
      </c>
      <c r="C94" s="115">
        <v>143</v>
      </c>
      <c r="D94" s="105">
        <v>0.71299999999999997</v>
      </c>
      <c r="E94" s="145">
        <v>5.97</v>
      </c>
      <c r="F94" s="113">
        <v>0.28699999999999998</v>
      </c>
      <c r="G94" s="105">
        <v>6.3E-2</v>
      </c>
      <c r="H94" s="114">
        <v>0.625</v>
      </c>
      <c r="I94" s="114">
        <v>0.25</v>
      </c>
      <c r="J94" s="113">
        <v>6.3E-2</v>
      </c>
    </row>
    <row r="95" spans="2:10" ht="14.85" customHeight="1" x14ac:dyDescent="0.25">
      <c r="B95" s="116" t="s">
        <v>57</v>
      </c>
      <c r="C95" s="115">
        <v>33</v>
      </c>
      <c r="D95" s="105">
        <v>0.97</v>
      </c>
      <c r="E95" s="145">
        <v>4.45</v>
      </c>
      <c r="F95" s="113">
        <v>0.03</v>
      </c>
      <c r="G95" s="105">
        <v>0.182</v>
      </c>
      <c r="H95" s="114">
        <v>0.75800000000000001</v>
      </c>
      <c r="I95" s="114">
        <v>6.0999999999999999E-2</v>
      </c>
      <c r="J95" s="113">
        <v>0</v>
      </c>
    </row>
    <row r="96" spans="2:10" ht="14.85" customHeight="1" x14ac:dyDescent="0.25">
      <c r="B96" s="116" t="s">
        <v>119</v>
      </c>
      <c r="C96" s="115">
        <v>22</v>
      </c>
      <c r="D96" s="105">
        <v>0.95499999999999996</v>
      </c>
      <c r="E96" s="145">
        <v>7.33</v>
      </c>
      <c r="F96" s="113">
        <v>4.4999999999999998E-2</v>
      </c>
      <c r="G96" s="105">
        <v>9.0999999999999998E-2</v>
      </c>
      <c r="H96" s="114">
        <v>0.81799999999999995</v>
      </c>
      <c r="I96" s="114">
        <v>9.0999999999999998E-2</v>
      </c>
      <c r="J96" s="113">
        <v>0</v>
      </c>
    </row>
    <row r="97" spans="2:10" ht="14.85" customHeight="1" x14ac:dyDescent="0.25">
      <c r="B97" s="116" t="s">
        <v>105</v>
      </c>
      <c r="C97" s="115">
        <v>41</v>
      </c>
      <c r="D97" s="105">
        <v>0.92700000000000005</v>
      </c>
      <c r="E97" s="145">
        <v>6.64</v>
      </c>
      <c r="F97" s="113">
        <v>7.2999999999999995E-2</v>
      </c>
      <c r="G97" s="105">
        <v>0.24399999999999999</v>
      </c>
      <c r="H97" s="114">
        <v>0.65900000000000003</v>
      </c>
      <c r="I97" s="114">
        <v>7.2999999999999995E-2</v>
      </c>
      <c r="J97" s="113">
        <v>2.4E-2</v>
      </c>
    </row>
    <row r="98" spans="2:10" ht="14.85" customHeight="1" x14ac:dyDescent="0.25">
      <c r="B98" s="129" t="s">
        <v>118</v>
      </c>
      <c r="C98" s="128">
        <v>25</v>
      </c>
      <c r="D98" s="126">
        <v>1</v>
      </c>
      <c r="E98" s="146" t="s">
        <v>117</v>
      </c>
      <c r="F98" s="124">
        <v>0</v>
      </c>
      <c r="G98" s="126">
        <v>0.34599999999999997</v>
      </c>
      <c r="H98" s="125">
        <v>0.53800000000000003</v>
      </c>
      <c r="I98" s="125">
        <v>0.115</v>
      </c>
      <c r="J98" s="124">
        <v>0</v>
      </c>
    </row>
    <row r="99" spans="2:10" ht="14.85" customHeight="1" x14ac:dyDescent="0.25">
      <c r="B99" s="123" t="s">
        <v>65</v>
      </c>
      <c r="C99" s="122">
        <v>144</v>
      </c>
      <c r="D99" s="120">
        <v>0.84699999999999998</v>
      </c>
      <c r="E99" s="147">
        <v>5.01</v>
      </c>
      <c r="F99" s="118">
        <v>0.153</v>
      </c>
      <c r="G99" s="120">
        <v>0.19</v>
      </c>
      <c r="H99" s="119">
        <v>0.63900000000000001</v>
      </c>
      <c r="I99" s="119">
        <v>0.13600000000000001</v>
      </c>
      <c r="J99" s="118">
        <v>3.4000000000000002E-2</v>
      </c>
    </row>
    <row r="100" spans="2:10" ht="14.85" customHeight="1" x14ac:dyDescent="0.25">
      <c r="B100" s="116" t="s">
        <v>66</v>
      </c>
      <c r="C100" s="115">
        <v>13</v>
      </c>
      <c r="D100" s="105">
        <v>0.92300000000000004</v>
      </c>
      <c r="E100" s="145">
        <v>12.93</v>
      </c>
      <c r="F100" s="113">
        <v>7.6999999999999999E-2</v>
      </c>
      <c r="G100" s="105">
        <v>0</v>
      </c>
      <c r="H100" s="114">
        <v>0.84599999999999997</v>
      </c>
      <c r="I100" s="114">
        <v>7.6999999999999999E-2</v>
      </c>
      <c r="J100" s="113">
        <v>7.6999999999999999E-2</v>
      </c>
    </row>
    <row r="101" spans="2:10" ht="14.85" customHeight="1" x14ac:dyDescent="0.25">
      <c r="B101" s="116" t="s">
        <v>67</v>
      </c>
      <c r="C101" s="115">
        <v>39</v>
      </c>
      <c r="D101" s="105">
        <v>0.872</v>
      </c>
      <c r="E101" s="145">
        <v>8.6</v>
      </c>
      <c r="F101" s="113">
        <v>0.128</v>
      </c>
      <c r="G101" s="105">
        <v>0.17899999999999999</v>
      </c>
      <c r="H101" s="114">
        <v>0.66700000000000004</v>
      </c>
      <c r="I101" s="114">
        <v>0.154</v>
      </c>
      <c r="J101" s="113">
        <v>0</v>
      </c>
    </row>
    <row r="102" spans="2:10" ht="14.85" customHeight="1" x14ac:dyDescent="0.25">
      <c r="B102" s="116" t="s">
        <v>69</v>
      </c>
      <c r="C102" s="115">
        <v>7</v>
      </c>
      <c r="D102" s="105">
        <v>1</v>
      </c>
      <c r="E102" s="144" t="s">
        <v>117</v>
      </c>
      <c r="F102" s="113">
        <v>0</v>
      </c>
      <c r="G102" s="105">
        <v>0</v>
      </c>
      <c r="H102" s="114">
        <v>1</v>
      </c>
      <c r="I102" s="114">
        <v>0</v>
      </c>
      <c r="J102" s="113">
        <v>0</v>
      </c>
    </row>
    <row r="103" spans="2:10" ht="14.85" customHeight="1" x14ac:dyDescent="0.25">
      <c r="B103" s="116" t="s">
        <v>70</v>
      </c>
      <c r="C103" s="115">
        <v>28</v>
      </c>
      <c r="D103" s="105">
        <v>0.89300000000000002</v>
      </c>
      <c r="E103" s="145">
        <v>9.6300000000000008</v>
      </c>
      <c r="F103" s="113">
        <v>0.107</v>
      </c>
      <c r="G103" s="105">
        <v>0.32100000000000001</v>
      </c>
      <c r="H103" s="114">
        <v>0.5</v>
      </c>
      <c r="I103" s="114">
        <v>0.14299999999999999</v>
      </c>
      <c r="J103" s="113">
        <v>3.5999999999999997E-2</v>
      </c>
    </row>
    <row r="104" spans="2:10" ht="14.85" customHeight="1" x14ac:dyDescent="0.25">
      <c r="B104" s="116" t="s">
        <v>71</v>
      </c>
      <c r="C104" s="115">
        <v>6</v>
      </c>
      <c r="D104" s="105">
        <v>0.33300000000000002</v>
      </c>
      <c r="E104" s="117">
        <v>30.8</v>
      </c>
      <c r="F104" s="113">
        <v>0.66700000000000004</v>
      </c>
      <c r="G104" s="105">
        <v>0.16700000000000001</v>
      </c>
      <c r="H104" s="114">
        <v>0.33300000000000002</v>
      </c>
      <c r="I104" s="114">
        <v>0.33300000000000002</v>
      </c>
      <c r="J104" s="113">
        <v>0.16700000000000001</v>
      </c>
    </row>
    <row r="105" spans="2:10" ht="14.85" customHeight="1" x14ac:dyDescent="0.25">
      <c r="B105" s="116" t="s">
        <v>72</v>
      </c>
      <c r="C105" s="115">
        <v>15</v>
      </c>
      <c r="D105" s="105">
        <v>0.8</v>
      </c>
      <c r="E105" s="117">
        <v>17.97</v>
      </c>
      <c r="F105" s="113">
        <v>0.2</v>
      </c>
      <c r="G105" s="105">
        <v>0.25</v>
      </c>
      <c r="H105" s="114">
        <v>0.438</v>
      </c>
      <c r="I105" s="114">
        <v>0.188</v>
      </c>
      <c r="J105" s="113">
        <v>0.125</v>
      </c>
    </row>
    <row r="106" spans="2:10" ht="14.85" customHeight="1" x14ac:dyDescent="0.25">
      <c r="B106" s="116" t="s">
        <v>73</v>
      </c>
      <c r="C106" s="115">
        <v>7</v>
      </c>
      <c r="D106" s="105">
        <v>0.71399999999999997</v>
      </c>
      <c r="E106" s="117">
        <v>27.68</v>
      </c>
      <c r="F106" s="113">
        <v>0.28599999999999998</v>
      </c>
      <c r="G106" s="105">
        <v>0</v>
      </c>
      <c r="H106" s="114">
        <v>0.85699999999999998</v>
      </c>
      <c r="I106" s="114">
        <v>0.14299999999999999</v>
      </c>
      <c r="J106" s="113">
        <v>0</v>
      </c>
    </row>
    <row r="107" spans="2:10" ht="14.85" customHeight="1" x14ac:dyDescent="0.25">
      <c r="B107" s="129" t="s">
        <v>74</v>
      </c>
      <c r="C107" s="128">
        <v>22</v>
      </c>
      <c r="D107" s="126">
        <v>0.90900000000000003</v>
      </c>
      <c r="E107" s="127">
        <v>10.72</v>
      </c>
      <c r="F107" s="124">
        <v>9.0999999999999998E-2</v>
      </c>
      <c r="G107" s="126">
        <v>0.27300000000000002</v>
      </c>
      <c r="H107" s="125">
        <v>0.59099999999999997</v>
      </c>
      <c r="I107" s="125">
        <v>0.13600000000000001</v>
      </c>
      <c r="J107" s="124">
        <v>0</v>
      </c>
    </row>
    <row r="108" spans="2:10" ht="14.85" customHeight="1" x14ac:dyDescent="0.25">
      <c r="B108" s="123" t="s">
        <v>75</v>
      </c>
      <c r="C108" s="122">
        <v>55</v>
      </c>
      <c r="D108" s="120">
        <v>0.90900000000000003</v>
      </c>
      <c r="E108" s="121">
        <v>6.17</v>
      </c>
      <c r="F108" s="118">
        <v>9.0999999999999998E-2</v>
      </c>
      <c r="G108" s="120">
        <v>0.14499999999999999</v>
      </c>
      <c r="H108" s="119">
        <v>0.72699999999999998</v>
      </c>
      <c r="I108" s="119">
        <v>0.109</v>
      </c>
      <c r="J108" s="118">
        <v>1.7999999999999999E-2</v>
      </c>
    </row>
    <row r="109" spans="2:10" ht="14.85" customHeight="1" x14ac:dyDescent="0.25">
      <c r="B109" s="116" t="s">
        <v>76</v>
      </c>
      <c r="C109" s="115">
        <v>20</v>
      </c>
      <c r="D109" s="105">
        <v>0.9</v>
      </c>
      <c r="E109" s="117">
        <v>11.06</v>
      </c>
      <c r="F109" s="113">
        <v>0.1</v>
      </c>
      <c r="G109" s="105">
        <v>0.15</v>
      </c>
      <c r="H109" s="114">
        <v>0.75</v>
      </c>
      <c r="I109" s="114">
        <v>0.1</v>
      </c>
      <c r="J109" s="113">
        <v>0</v>
      </c>
    </row>
    <row r="110" spans="2:10" ht="14.85" customHeight="1" x14ac:dyDescent="0.25">
      <c r="B110" s="116" t="s">
        <v>78</v>
      </c>
      <c r="C110" s="115">
        <v>9</v>
      </c>
      <c r="D110" s="105">
        <v>0.88900000000000001</v>
      </c>
      <c r="E110" s="117">
        <v>16.38</v>
      </c>
      <c r="F110" s="113">
        <v>0.111</v>
      </c>
      <c r="G110" s="105">
        <v>0.222</v>
      </c>
      <c r="H110" s="114">
        <v>0.66700000000000004</v>
      </c>
      <c r="I110" s="114">
        <v>0.111</v>
      </c>
      <c r="J110" s="113">
        <v>0</v>
      </c>
    </row>
    <row r="111" spans="2:10" ht="14.85" customHeight="1" x14ac:dyDescent="0.25">
      <c r="B111" s="116" t="s">
        <v>79</v>
      </c>
      <c r="C111" s="115">
        <v>13</v>
      </c>
      <c r="D111" s="105">
        <v>0.92300000000000004</v>
      </c>
      <c r="E111" s="117">
        <v>12.54</v>
      </c>
      <c r="F111" s="113">
        <v>7.6999999999999999E-2</v>
      </c>
      <c r="G111" s="105">
        <v>7.6999999999999999E-2</v>
      </c>
      <c r="H111" s="114">
        <v>0.76900000000000002</v>
      </c>
      <c r="I111" s="114">
        <v>0.154</v>
      </c>
      <c r="J111" s="113">
        <v>0</v>
      </c>
    </row>
    <row r="112" spans="2:10" ht="14.85" customHeight="1" x14ac:dyDescent="0.25">
      <c r="B112" s="116" t="s">
        <v>81</v>
      </c>
      <c r="C112" s="115">
        <v>4</v>
      </c>
      <c r="D112" s="105">
        <v>0.75</v>
      </c>
      <c r="E112" s="144" t="s">
        <v>117</v>
      </c>
      <c r="F112" s="113">
        <v>0.25</v>
      </c>
      <c r="G112" s="105">
        <v>0</v>
      </c>
      <c r="H112" s="114">
        <v>1</v>
      </c>
      <c r="I112" s="114">
        <v>0</v>
      </c>
      <c r="J112" s="113">
        <v>0</v>
      </c>
    </row>
    <row r="113" spans="2:10" ht="14.85" customHeight="1" thickBot="1" x14ac:dyDescent="0.3">
      <c r="B113" s="112" t="s">
        <v>82</v>
      </c>
      <c r="C113" s="111">
        <v>9</v>
      </c>
      <c r="D113" s="110">
        <v>1</v>
      </c>
      <c r="E113" s="148" t="s">
        <v>117</v>
      </c>
      <c r="F113" s="108">
        <v>0</v>
      </c>
      <c r="G113" s="110">
        <v>0.222</v>
      </c>
      <c r="H113" s="109">
        <v>0.55600000000000005</v>
      </c>
      <c r="I113" s="109">
        <v>0.111</v>
      </c>
      <c r="J113" s="108">
        <v>0.111</v>
      </c>
    </row>
    <row r="114" spans="2:10" ht="14.85" customHeight="1" thickTop="1" x14ac:dyDescent="0.25">
      <c r="B114" s="106"/>
      <c r="C114" s="107"/>
      <c r="D114" s="105"/>
      <c r="E114" s="106"/>
      <c r="F114" s="105"/>
      <c r="G114" s="105"/>
      <c r="H114" s="105"/>
      <c r="I114" s="105"/>
      <c r="J114" s="105"/>
    </row>
    <row r="115" spans="2:10" ht="14.85" customHeight="1" x14ac:dyDescent="0.25">
      <c r="B115" s="104" t="s">
        <v>84</v>
      </c>
    </row>
    <row r="116" spans="2:10" ht="14.85" customHeight="1" x14ac:dyDescent="0.25">
      <c r="B116" s="103" t="s">
        <v>137</v>
      </c>
    </row>
    <row r="117" spans="2:10" ht="14.85" customHeight="1" x14ac:dyDescent="0.25">
      <c r="B117" s="103" t="s">
        <v>116</v>
      </c>
    </row>
    <row r="118" spans="2:10" ht="14.85" customHeight="1" x14ac:dyDescent="0.25">
      <c r="B118" s="103" t="s">
        <v>115</v>
      </c>
    </row>
    <row r="119" spans="2:10" ht="14.85" customHeight="1" x14ac:dyDescent="0.25">
      <c r="B119" s="103" t="s">
        <v>114</v>
      </c>
    </row>
    <row r="120" spans="2:10" ht="14.85" customHeight="1" x14ac:dyDescent="0.25">
      <c r="B120" s="184" t="s">
        <v>138</v>
      </c>
      <c r="C120" s="184"/>
      <c r="D120" s="184"/>
      <c r="E120" s="184"/>
      <c r="F120" s="184"/>
      <c r="G120" s="184"/>
      <c r="H120" s="184"/>
      <c r="I120" s="184"/>
      <c r="J120" s="184"/>
    </row>
    <row r="121" spans="2:10" ht="14.85" customHeight="1" x14ac:dyDescent="0.25">
      <c r="B121" s="184"/>
      <c r="C121" s="184"/>
      <c r="D121" s="184"/>
      <c r="E121" s="184"/>
      <c r="F121" s="184"/>
      <c r="G121" s="184"/>
      <c r="H121" s="184"/>
      <c r="I121" s="184"/>
      <c r="J121" s="184"/>
    </row>
    <row r="122" spans="2:10" ht="30.75" customHeight="1" x14ac:dyDescent="0.25">
      <c r="B122" s="184"/>
      <c r="C122" s="184"/>
      <c r="D122" s="184"/>
      <c r="E122" s="184"/>
      <c r="F122" s="184"/>
      <c r="G122" s="184"/>
      <c r="H122" s="184"/>
      <c r="I122" s="184"/>
      <c r="J122" s="184"/>
    </row>
    <row r="123" spans="2:10" ht="14.85" customHeight="1" thickBot="1" x14ac:dyDescent="0.3">
      <c r="B123" s="102"/>
      <c r="C123" s="102"/>
      <c r="D123" s="102"/>
      <c r="E123" s="102"/>
      <c r="F123" s="102"/>
      <c r="G123" s="102"/>
      <c r="H123" s="102"/>
      <c r="I123" s="102"/>
      <c r="J123" s="102"/>
    </row>
    <row r="124" spans="2:10" ht="14.85" customHeight="1" thickBot="1" x14ac:dyDescent="0.25">
      <c r="B124" s="1" t="s">
        <v>0</v>
      </c>
      <c r="C124" s="2"/>
      <c r="D124" s="2"/>
      <c r="E124" s="2"/>
      <c r="F124" s="2"/>
      <c r="G124" s="2"/>
      <c r="H124" s="2"/>
      <c r="I124" s="2"/>
      <c r="J124" s="2"/>
    </row>
    <row r="125" spans="2:10" ht="14.85" customHeight="1" thickTop="1" x14ac:dyDescent="0.2">
      <c r="B125" s="3"/>
      <c r="C125" s="4" t="s">
        <v>113</v>
      </c>
      <c r="D125" s="5"/>
      <c r="E125" s="5"/>
      <c r="F125" s="5"/>
      <c r="G125" s="5"/>
      <c r="H125" s="5"/>
      <c r="I125" s="5"/>
      <c r="J125" s="6"/>
    </row>
    <row r="126" spans="2:10" ht="14.85" customHeight="1" x14ac:dyDescent="0.2">
      <c r="B126" s="7"/>
      <c r="C126" s="8"/>
      <c r="D126" s="185" t="s">
        <v>133</v>
      </c>
      <c r="E126" s="186"/>
      <c r="F126" s="187"/>
      <c r="G126" s="185" t="s">
        <v>134</v>
      </c>
      <c r="H126" s="186"/>
      <c r="I126" s="186"/>
      <c r="J126" s="191"/>
    </row>
    <row r="127" spans="2:10" ht="29.25" customHeight="1" x14ac:dyDescent="0.2">
      <c r="B127" s="12"/>
      <c r="C127" s="8"/>
      <c r="D127" s="188"/>
      <c r="E127" s="189"/>
      <c r="F127" s="190"/>
      <c r="G127" s="188"/>
      <c r="H127" s="189"/>
      <c r="I127" s="189"/>
      <c r="J127" s="192"/>
    </row>
    <row r="128" spans="2:10" ht="14.85" customHeight="1" x14ac:dyDescent="0.2">
      <c r="B128" s="12"/>
      <c r="C128" s="16"/>
      <c r="D128" s="9"/>
      <c r="E128" s="17"/>
      <c r="F128" s="18"/>
      <c r="G128" s="19" t="s">
        <v>6</v>
      </c>
      <c r="H128" s="16" t="s">
        <v>7</v>
      </c>
      <c r="I128" s="17"/>
      <c r="J128" s="20" t="s">
        <v>6</v>
      </c>
    </row>
    <row r="129" spans="2:10" ht="14.85" customHeight="1" x14ac:dyDescent="0.2">
      <c r="B129" s="21"/>
      <c r="C129" s="22" t="s">
        <v>8</v>
      </c>
      <c r="D129" s="101" t="s">
        <v>99</v>
      </c>
      <c r="E129" s="27" t="s">
        <v>10</v>
      </c>
      <c r="F129" s="25" t="s">
        <v>98</v>
      </c>
      <c r="G129" s="26" t="s">
        <v>12</v>
      </c>
      <c r="H129" s="25" t="s">
        <v>12</v>
      </c>
      <c r="I129" s="27" t="s">
        <v>13</v>
      </c>
      <c r="J129" s="28" t="s">
        <v>13</v>
      </c>
    </row>
    <row r="130" spans="2:10" ht="14.85" customHeight="1" x14ac:dyDescent="0.25">
      <c r="B130" s="29" t="s">
        <v>14</v>
      </c>
      <c r="C130" s="30">
        <v>1647</v>
      </c>
      <c r="D130" s="100">
        <v>0.85063752276867033</v>
      </c>
      <c r="E130" s="99">
        <v>1.3999324980779599</v>
      </c>
      <c r="F130" s="33">
        <v>0.14936247723132967</v>
      </c>
      <c r="G130" s="34">
        <v>0.18154219793564055</v>
      </c>
      <c r="H130" s="35">
        <v>0.61809350333940494</v>
      </c>
      <c r="I130" s="35">
        <v>0.16575591985428051</v>
      </c>
      <c r="J130" s="36">
        <v>3.4608378870673952E-2</v>
      </c>
    </row>
    <row r="131" spans="2:10" ht="14.85" customHeight="1" x14ac:dyDescent="0.25">
      <c r="B131" s="123" t="s">
        <v>15</v>
      </c>
      <c r="C131" s="38">
        <v>238</v>
      </c>
      <c r="D131" s="96">
        <v>0.87815126050420167</v>
      </c>
      <c r="E131" s="95">
        <v>3.4306806237675307</v>
      </c>
      <c r="F131" s="41">
        <v>0.12184873949579833</v>
      </c>
      <c r="G131" s="42">
        <v>0.21008403361344538</v>
      </c>
      <c r="H131" s="43">
        <v>0.5714285714285714</v>
      </c>
      <c r="I131" s="43">
        <v>0.18907563025210083</v>
      </c>
      <c r="J131" s="44">
        <v>2.9411764705882353E-2</v>
      </c>
    </row>
    <row r="132" spans="2:10" ht="14.85" customHeight="1" x14ac:dyDescent="0.2">
      <c r="B132" s="45" t="s">
        <v>17</v>
      </c>
      <c r="C132" s="46">
        <v>43</v>
      </c>
      <c r="D132" s="94">
        <v>0.86046511627906974</v>
      </c>
      <c r="E132" s="93">
        <v>8.4563752349055932</v>
      </c>
      <c r="F132" s="49">
        <v>0.13953488372093026</v>
      </c>
      <c r="G132" s="50">
        <v>0.16279069767441862</v>
      </c>
      <c r="H132" s="51">
        <v>0.58139534883720934</v>
      </c>
      <c r="I132" s="51">
        <v>0.23255813953488372</v>
      </c>
      <c r="J132" s="52">
        <v>2.3255813953488372E-2</v>
      </c>
    </row>
    <row r="133" spans="2:10" ht="14.85" customHeight="1" x14ac:dyDescent="0.2">
      <c r="B133" s="45" t="s">
        <v>18</v>
      </c>
      <c r="C133" s="46">
        <v>40</v>
      </c>
      <c r="D133" s="94">
        <v>0.9</v>
      </c>
      <c r="E133" s="93">
        <v>7.1638938434345878</v>
      </c>
      <c r="F133" s="49">
        <v>9.9999999999999978E-2</v>
      </c>
      <c r="G133" s="50">
        <v>0.1</v>
      </c>
      <c r="H133" s="51">
        <v>0.72499999999999998</v>
      </c>
      <c r="I133" s="51">
        <v>0.17499999999999999</v>
      </c>
      <c r="J133" s="52">
        <v>0</v>
      </c>
    </row>
    <row r="134" spans="2:10" ht="14.85" customHeight="1" x14ac:dyDescent="0.2">
      <c r="B134" s="7" t="s">
        <v>19</v>
      </c>
      <c r="C134" s="46">
        <v>32</v>
      </c>
      <c r="D134" s="94">
        <v>0.78125</v>
      </c>
      <c r="E134" s="93">
        <v>12.499598100510225</v>
      </c>
      <c r="F134" s="49">
        <v>0.21875</v>
      </c>
      <c r="G134" s="50">
        <v>0.15625</v>
      </c>
      <c r="H134" s="51">
        <v>0.375</v>
      </c>
      <c r="I134" s="51">
        <v>0.375</v>
      </c>
      <c r="J134" s="52">
        <v>9.375E-2</v>
      </c>
    </row>
    <row r="135" spans="2:10" ht="14.85" customHeight="1" x14ac:dyDescent="0.2">
      <c r="B135" s="45" t="s">
        <v>20</v>
      </c>
      <c r="C135" s="46">
        <v>9</v>
      </c>
      <c r="D135" s="94">
        <v>0.77777777777777779</v>
      </c>
      <c r="E135" s="93">
        <v>24.629235431110089</v>
      </c>
      <c r="F135" s="49">
        <v>0.22222222222222221</v>
      </c>
      <c r="G135" s="50">
        <v>0.22222222222222221</v>
      </c>
      <c r="H135" s="51">
        <v>0.44444444444444442</v>
      </c>
      <c r="I135" s="51">
        <v>0.33333333333333331</v>
      </c>
      <c r="J135" s="52">
        <v>0</v>
      </c>
    </row>
    <row r="136" spans="2:10" ht="14.85" customHeight="1" x14ac:dyDescent="0.2">
      <c r="B136" s="45" t="s">
        <v>21</v>
      </c>
      <c r="C136" s="46">
        <v>45</v>
      </c>
      <c r="D136" s="94">
        <v>0.88888888888888884</v>
      </c>
      <c r="E136" s="93">
        <v>7.3249552522566361</v>
      </c>
      <c r="F136" s="49">
        <v>0.11111111111111116</v>
      </c>
      <c r="G136" s="50">
        <v>0.31111111111111112</v>
      </c>
      <c r="H136" s="51">
        <v>0.55555555555555558</v>
      </c>
      <c r="I136" s="51">
        <v>8.8888888888888892E-2</v>
      </c>
      <c r="J136" s="52">
        <v>4.4444444444444446E-2</v>
      </c>
    </row>
    <row r="137" spans="2:10" ht="14.85" customHeight="1" x14ac:dyDescent="0.2">
      <c r="B137" s="45" t="s">
        <v>24</v>
      </c>
      <c r="C137" s="46">
        <v>27</v>
      </c>
      <c r="D137" s="94">
        <v>0.85185185185185186</v>
      </c>
      <c r="E137" s="93">
        <v>10.905461885934036</v>
      </c>
      <c r="F137" s="49">
        <v>0.14814814814814814</v>
      </c>
      <c r="G137" s="50">
        <v>0.29629629629629628</v>
      </c>
      <c r="H137" s="51">
        <v>0.51851851851851849</v>
      </c>
      <c r="I137" s="51">
        <v>0.18518518518518517</v>
      </c>
      <c r="J137" s="52">
        <v>0</v>
      </c>
    </row>
    <row r="138" spans="2:10" ht="14.85" customHeight="1" x14ac:dyDescent="0.2">
      <c r="B138" s="53" t="s">
        <v>112</v>
      </c>
      <c r="C138" s="54">
        <v>42</v>
      </c>
      <c r="D138" s="98">
        <v>0.97619047619047616</v>
      </c>
      <c r="E138" s="97">
        <v>3.8940913142795166</v>
      </c>
      <c r="F138" s="57">
        <v>2.3809523809523836E-2</v>
      </c>
      <c r="G138" s="58">
        <v>0.23809523809523808</v>
      </c>
      <c r="H138" s="59">
        <v>0.6428571428571429</v>
      </c>
      <c r="I138" s="59">
        <v>9.5238095238095233E-2</v>
      </c>
      <c r="J138" s="60">
        <v>2.3809523809523808E-2</v>
      </c>
    </row>
    <row r="139" spans="2:10" ht="14.85" customHeight="1" x14ac:dyDescent="0.25">
      <c r="B139" s="37" t="s">
        <v>27</v>
      </c>
      <c r="C139" s="38">
        <v>191</v>
      </c>
      <c r="D139" s="96">
        <v>0.86387434554973819</v>
      </c>
      <c r="E139" s="95">
        <v>3.8568044710549905</v>
      </c>
      <c r="F139" s="41">
        <v>0.13612565445026181</v>
      </c>
      <c r="G139" s="42">
        <v>0.27225130890052357</v>
      </c>
      <c r="H139" s="43">
        <v>0.62827225130890052</v>
      </c>
      <c r="I139" s="43">
        <v>7.3298429319371722E-2</v>
      </c>
      <c r="J139" s="44">
        <v>2.6178010471204188E-2</v>
      </c>
    </row>
    <row r="140" spans="2:10" ht="14.85" customHeight="1" x14ac:dyDescent="0.2">
      <c r="B140" s="45" t="s">
        <v>28</v>
      </c>
      <c r="C140" s="46">
        <v>34</v>
      </c>
      <c r="D140" s="94">
        <v>0.8529411764705882</v>
      </c>
      <c r="E140" s="93">
        <v>9.5335311309566091</v>
      </c>
      <c r="F140" s="49">
        <v>0.1470588235294118</v>
      </c>
      <c r="G140" s="50">
        <v>0.29411764705882354</v>
      </c>
      <c r="H140" s="51">
        <v>0.61764705882352944</v>
      </c>
      <c r="I140" s="51">
        <v>5.8823529411764705E-2</v>
      </c>
      <c r="J140" s="52">
        <v>2.9411764705882353E-2</v>
      </c>
    </row>
    <row r="141" spans="2:10" ht="14.85" customHeight="1" x14ac:dyDescent="0.2">
      <c r="B141" s="45" t="s">
        <v>29</v>
      </c>
      <c r="C141" s="46">
        <v>36</v>
      </c>
      <c r="D141" s="94">
        <v>0.83333333333333337</v>
      </c>
      <c r="E141" s="93">
        <v>9.9401501176863452</v>
      </c>
      <c r="F141" s="49">
        <v>0.16666666666666663</v>
      </c>
      <c r="G141" s="50">
        <v>0.33333333333333331</v>
      </c>
      <c r="H141" s="51">
        <v>0.55555555555555558</v>
      </c>
      <c r="I141" s="51">
        <v>5.5555555555555552E-2</v>
      </c>
      <c r="J141" s="52">
        <v>5.5555555555555552E-2</v>
      </c>
    </row>
    <row r="142" spans="2:10" ht="14.85" customHeight="1" x14ac:dyDescent="0.2">
      <c r="B142" s="45" t="s">
        <v>157</v>
      </c>
      <c r="C142" s="46">
        <v>7</v>
      </c>
      <c r="D142" s="94">
        <v>0.7142857142857143</v>
      </c>
      <c r="E142" s="93">
        <v>28.982753492378876</v>
      </c>
      <c r="F142" s="49">
        <v>0.2857142857142857</v>
      </c>
      <c r="G142" s="50">
        <v>0.2857142857142857</v>
      </c>
      <c r="H142" s="51">
        <v>0.5714285714285714</v>
      </c>
      <c r="I142" s="51">
        <v>0</v>
      </c>
      <c r="J142" s="52">
        <v>0.14285714285714285</v>
      </c>
    </row>
    <row r="143" spans="2:10" ht="14.85" customHeight="1" x14ac:dyDescent="0.2">
      <c r="B143" s="7" t="s">
        <v>30</v>
      </c>
      <c r="C143" s="46">
        <v>28</v>
      </c>
      <c r="D143" s="94">
        <v>0.9285714285714286</v>
      </c>
      <c r="E143" s="93">
        <v>6.5439689341992375</v>
      </c>
      <c r="F143" s="49">
        <v>7.1428571428571397E-2</v>
      </c>
      <c r="G143" s="50">
        <v>0.10714285714285714</v>
      </c>
      <c r="H143" s="51">
        <v>0.7857142857142857</v>
      </c>
      <c r="I143" s="51">
        <v>0.10714285714285714</v>
      </c>
      <c r="J143" s="52">
        <v>0</v>
      </c>
    </row>
    <row r="144" spans="2:10" ht="14.85" customHeight="1" x14ac:dyDescent="0.2">
      <c r="B144" s="45" t="s">
        <v>34</v>
      </c>
      <c r="C144" s="46">
        <v>9</v>
      </c>
      <c r="D144" s="94">
        <v>0.88888888888888884</v>
      </c>
      <c r="E144" s="93">
        <v>18.420539356917303</v>
      </c>
      <c r="F144" s="49">
        <v>0.11111111111111116</v>
      </c>
      <c r="G144" s="50">
        <v>0.22222222222222221</v>
      </c>
      <c r="H144" s="51">
        <v>0.55555555555555558</v>
      </c>
      <c r="I144" s="51">
        <v>0.1111111111111111</v>
      </c>
      <c r="J144" s="52">
        <v>0.1111111111111111</v>
      </c>
    </row>
    <row r="145" spans="2:10" ht="14.85" customHeight="1" x14ac:dyDescent="0.2">
      <c r="B145" s="45" t="s">
        <v>35</v>
      </c>
      <c r="C145" s="46">
        <v>1</v>
      </c>
      <c r="D145" s="94">
        <v>1</v>
      </c>
      <c r="E145" s="93">
        <v>0</v>
      </c>
      <c r="F145" s="49">
        <v>0</v>
      </c>
      <c r="G145" s="50">
        <v>0</v>
      </c>
      <c r="H145" s="51">
        <v>1</v>
      </c>
      <c r="I145" s="51">
        <v>0</v>
      </c>
      <c r="J145" s="52">
        <v>0</v>
      </c>
    </row>
    <row r="146" spans="2:10" ht="14.85" customHeight="1" x14ac:dyDescent="0.2">
      <c r="B146" s="45" t="s">
        <v>38</v>
      </c>
      <c r="C146" s="46">
        <v>18</v>
      </c>
      <c r="D146" s="94">
        <v>0.83333333333333337</v>
      </c>
      <c r="E146" s="93">
        <v>13.283084326243921</v>
      </c>
      <c r="F146" s="49">
        <v>0.16666666666666663</v>
      </c>
      <c r="G146" s="50">
        <v>0.22222222222222221</v>
      </c>
      <c r="H146" s="51">
        <v>0.61111111111111116</v>
      </c>
      <c r="I146" s="51">
        <v>0.16666666666666666</v>
      </c>
      <c r="J146" s="52">
        <v>0</v>
      </c>
    </row>
    <row r="147" spans="2:10" ht="14.85" customHeight="1" x14ac:dyDescent="0.2">
      <c r="B147" s="45" t="s">
        <v>39</v>
      </c>
      <c r="C147" s="46">
        <v>37</v>
      </c>
      <c r="D147" s="94">
        <v>0.86486486486486491</v>
      </c>
      <c r="E147" s="93">
        <v>8.5943606923462994</v>
      </c>
      <c r="F147" s="49">
        <v>0.13513513513513509</v>
      </c>
      <c r="G147" s="50">
        <v>0.29729729729729731</v>
      </c>
      <c r="H147" s="51">
        <v>0.6216216216216216</v>
      </c>
      <c r="I147" s="51">
        <v>8.1081081081081086E-2</v>
      </c>
      <c r="J147" s="52">
        <v>0</v>
      </c>
    </row>
    <row r="148" spans="2:10" ht="14.85" customHeight="1" x14ac:dyDescent="0.2">
      <c r="B148" s="53" t="s">
        <v>40</v>
      </c>
      <c r="C148" s="54">
        <v>21</v>
      </c>
      <c r="D148" s="98">
        <v>0.90476190476190477</v>
      </c>
      <c r="E148" s="97">
        <v>10.066445913694333</v>
      </c>
      <c r="F148" s="57">
        <v>9.5238095238095233E-2</v>
      </c>
      <c r="G148" s="58">
        <v>0.38095238095238093</v>
      </c>
      <c r="H148" s="59">
        <v>0.61904761904761907</v>
      </c>
      <c r="I148" s="59">
        <v>0</v>
      </c>
      <c r="J148" s="60">
        <v>0</v>
      </c>
    </row>
    <row r="149" spans="2:10" ht="14.85" customHeight="1" x14ac:dyDescent="0.25">
      <c r="B149" s="37" t="s">
        <v>42</v>
      </c>
      <c r="C149" s="38">
        <v>515</v>
      </c>
      <c r="D149" s="96">
        <v>0.90291262135922334</v>
      </c>
      <c r="E149" s="95">
        <v>2.0925978248801651</v>
      </c>
      <c r="F149" s="41">
        <v>9.7087378640776656E-2</v>
      </c>
      <c r="G149" s="42">
        <v>0.16699029126213591</v>
      </c>
      <c r="H149" s="43">
        <v>0.67766990291262141</v>
      </c>
      <c r="I149" s="43">
        <v>0.13009708737864079</v>
      </c>
      <c r="J149" s="44">
        <v>2.524271844660194E-2</v>
      </c>
    </row>
    <row r="150" spans="2:10" ht="14.85" customHeight="1" x14ac:dyDescent="0.2">
      <c r="B150" s="45" t="s">
        <v>44</v>
      </c>
      <c r="C150" s="46">
        <v>375</v>
      </c>
      <c r="D150" s="94">
        <v>0.89066666666666672</v>
      </c>
      <c r="E150" s="93">
        <v>2.5884703047566449</v>
      </c>
      <c r="F150" s="49">
        <v>0.10933333333333328</v>
      </c>
      <c r="G150" s="50">
        <v>0.17866666666666667</v>
      </c>
      <c r="H150" s="51">
        <v>0.65066666666666662</v>
      </c>
      <c r="I150" s="51">
        <v>0.14666666666666667</v>
      </c>
      <c r="J150" s="52">
        <v>2.4E-2</v>
      </c>
    </row>
    <row r="151" spans="2:10" ht="14.85" customHeight="1" x14ac:dyDescent="0.2">
      <c r="B151" s="45" t="s">
        <v>46</v>
      </c>
      <c r="C151" s="46">
        <v>63</v>
      </c>
      <c r="D151" s="94">
        <v>0.96825396825396826</v>
      </c>
      <c r="E151" s="93">
        <v>3.5579786197708483</v>
      </c>
      <c r="F151" s="49">
        <v>3.1746031746031744E-2</v>
      </c>
      <c r="G151" s="50">
        <v>9.5238095238095233E-2</v>
      </c>
      <c r="H151" s="51">
        <v>0.76190476190476186</v>
      </c>
      <c r="I151" s="51">
        <v>7.9365079365079361E-2</v>
      </c>
      <c r="J151" s="52">
        <v>6.3492063492063489E-2</v>
      </c>
    </row>
    <row r="152" spans="2:10" ht="14.85" customHeight="1" x14ac:dyDescent="0.2">
      <c r="B152" s="45" t="s">
        <v>47</v>
      </c>
      <c r="C152" s="46">
        <v>44</v>
      </c>
      <c r="D152" s="94">
        <v>0.84090909090909094</v>
      </c>
      <c r="E152" s="93">
        <v>8.7160432469055316</v>
      </c>
      <c r="F152" s="49">
        <v>0.15909090909090906</v>
      </c>
      <c r="G152" s="50">
        <v>4.5454545454545456E-2</v>
      </c>
      <c r="H152" s="51">
        <v>0.88636363636363635</v>
      </c>
      <c r="I152" s="51">
        <v>6.8181818181818177E-2</v>
      </c>
      <c r="J152" s="52">
        <v>0</v>
      </c>
    </row>
    <row r="153" spans="2:10" ht="14.85" customHeight="1" x14ac:dyDescent="0.2">
      <c r="B153" s="53" t="s">
        <v>48</v>
      </c>
      <c r="C153" s="54">
        <v>30</v>
      </c>
      <c r="D153" s="98">
        <v>1</v>
      </c>
      <c r="E153" s="97">
        <v>0</v>
      </c>
      <c r="F153" s="57">
        <v>0</v>
      </c>
      <c r="G153" s="58">
        <v>0.26666666666666666</v>
      </c>
      <c r="H153" s="59">
        <v>0.6</v>
      </c>
      <c r="I153" s="59">
        <v>0.13333333333333333</v>
      </c>
      <c r="J153" s="60">
        <v>0</v>
      </c>
    </row>
    <row r="154" spans="2:10" ht="14.85" customHeight="1" x14ac:dyDescent="0.25">
      <c r="B154" s="37" t="s">
        <v>49</v>
      </c>
      <c r="C154" s="38">
        <v>449</v>
      </c>
      <c r="D154" s="96">
        <v>0.77728285077950998</v>
      </c>
      <c r="E154" s="95">
        <v>3.081321215513567</v>
      </c>
      <c r="F154" s="41">
        <v>0.22271714922049002</v>
      </c>
      <c r="G154" s="42">
        <v>0.17149220489977729</v>
      </c>
      <c r="H154" s="43">
        <v>0.57015590200445432</v>
      </c>
      <c r="I154" s="43">
        <v>0.21826280623608019</v>
      </c>
      <c r="J154" s="44">
        <v>4.0089086859688199E-2</v>
      </c>
    </row>
    <row r="155" spans="2:10" ht="14.85" customHeight="1" x14ac:dyDescent="0.2">
      <c r="B155" s="45" t="s">
        <v>111</v>
      </c>
      <c r="C155" s="46">
        <v>40</v>
      </c>
      <c r="D155" s="94">
        <v>0.875</v>
      </c>
      <c r="E155" s="93">
        <v>8.1483481657443111</v>
      </c>
      <c r="F155" s="49">
        <v>0.125</v>
      </c>
      <c r="G155" s="50">
        <v>0.2</v>
      </c>
      <c r="H155" s="51">
        <v>0.57499999999999996</v>
      </c>
      <c r="I155" s="51">
        <v>0.22500000000000001</v>
      </c>
      <c r="J155" s="52">
        <v>0</v>
      </c>
    </row>
    <row r="156" spans="2:10" ht="14.85" customHeight="1" x14ac:dyDescent="0.2">
      <c r="B156" s="45" t="s">
        <v>110</v>
      </c>
      <c r="C156" s="46">
        <v>65</v>
      </c>
      <c r="D156" s="94">
        <v>0.93846153846153846</v>
      </c>
      <c r="E156" s="93">
        <v>4.7042052170961313</v>
      </c>
      <c r="F156" s="49">
        <v>6.1538461538461542E-2</v>
      </c>
      <c r="G156" s="50">
        <v>0.26153846153846155</v>
      </c>
      <c r="H156" s="51">
        <v>0.67692307692307696</v>
      </c>
      <c r="I156" s="51">
        <v>6.1538461538461542E-2</v>
      </c>
      <c r="J156" s="52">
        <v>0</v>
      </c>
    </row>
    <row r="157" spans="2:10" ht="14.85" customHeight="1" x14ac:dyDescent="0.2">
      <c r="B157" s="45" t="s">
        <v>109</v>
      </c>
      <c r="C157" s="46">
        <v>5</v>
      </c>
      <c r="D157" s="94">
        <v>1</v>
      </c>
      <c r="E157" s="93">
        <v>0</v>
      </c>
      <c r="F157" s="49">
        <v>0</v>
      </c>
      <c r="G157" s="50">
        <v>0</v>
      </c>
      <c r="H157" s="51">
        <v>0.8</v>
      </c>
      <c r="I157" s="51">
        <v>0</v>
      </c>
      <c r="J157" s="52">
        <v>0.2</v>
      </c>
    </row>
    <row r="158" spans="2:10" ht="14.85" customHeight="1" x14ac:dyDescent="0.2">
      <c r="B158" s="45" t="s">
        <v>53</v>
      </c>
      <c r="C158" s="46">
        <v>62</v>
      </c>
      <c r="D158" s="94">
        <v>0.64516129032258063</v>
      </c>
      <c r="E158" s="93">
        <v>9.4721916977709189</v>
      </c>
      <c r="F158" s="49">
        <v>0.35483870967741937</v>
      </c>
      <c r="G158" s="50">
        <v>8.0645161290322578E-2</v>
      </c>
      <c r="H158" s="51">
        <v>0.46774193548387094</v>
      </c>
      <c r="I158" s="51">
        <v>0.38709677419354838</v>
      </c>
      <c r="J158" s="52">
        <v>6.4516129032258063E-2</v>
      </c>
    </row>
    <row r="159" spans="2:10" ht="14.85" customHeight="1" x14ac:dyDescent="0.2">
      <c r="B159" s="45" t="s">
        <v>54</v>
      </c>
      <c r="C159" s="46">
        <v>45</v>
      </c>
      <c r="D159" s="94">
        <v>0.46666666666666667</v>
      </c>
      <c r="E159" s="93">
        <v>12.070469627857774</v>
      </c>
      <c r="F159" s="49">
        <v>0.53333333333333333</v>
      </c>
      <c r="G159" s="50">
        <v>2.2222222222222223E-2</v>
      </c>
      <c r="H159" s="51">
        <v>0.46666666666666667</v>
      </c>
      <c r="I159" s="51">
        <v>0.44444444444444442</v>
      </c>
      <c r="J159" s="52">
        <v>6.6666666666666666E-2</v>
      </c>
    </row>
    <row r="160" spans="2:10" ht="14.85" customHeight="1" x14ac:dyDescent="0.2">
      <c r="B160" s="45" t="s">
        <v>55</v>
      </c>
      <c r="C160" s="46">
        <v>44</v>
      </c>
      <c r="D160" s="94">
        <v>0.59090909090909094</v>
      </c>
      <c r="E160" s="93">
        <v>12.111654252913068</v>
      </c>
      <c r="F160" s="49">
        <v>0.40909090909090906</v>
      </c>
      <c r="G160" s="50">
        <v>6.8181818181818177E-2</v>
      </c>
      <c r="H160" s="51">
        <v>0.5</v>
      </c>
      <c r="I160" s="51">
        <v>0.34090909090909088</v>
      </c>
      <c r="J160" s="52">
        <v>9.0909090909090912E-2</v>
      </c>
    </row>
    <row r="161" spans="2:10" ht="14.85" customHeight="1" x14ac:dyDescent="0.2">
      <c r="B161" s="45" t="s">
        <v>108</v>
      </c>
      <c r="C161" s="46">
        <v>14</v>
      </c>
      <c r="D161" s="94">
        <v>0.35714285714285715</v>
      </c>
      <c r="E161" s="93">
        <v>20.358626776148881</v>
      </c>
      <c r="F161" s="49">
        <v>0.64285714285714279</v>
      </c>
      <c r="G161" s="50">
        <v>0</v>
      </c>
      <c r="H161" s="51">
        <v>0.6428571428571429</v>
      </c>
      <c r="I161" s="51">
        <v>0.21428571428571427</v>
      </c>
      <c r="J161" s="52">
        <v>0.14285714285714285</v>
      </c>
    </row>
    <row r="162" spans="2:10" ht="14.85" customHeight="1" x14ac:dyDescent="0.2">
      <c r="B162" s="45" t="s">
        <v>57</v>
      </c>
      <c r="C162" s="46">
        <v>38</v>
      </c>
      <c r="D162" s="94">
        <v>0.89473684210526316</v>
      </c>
      <c r="E162" s="93">
        <v>6.8032730941109332</v>
      </c>
      <c r="F162" s="49">
        <v>0.10526315789473684</v>
      </c>
      <c r="G162" s="50">
        <v>0.18421052631578946</v>
      </c>
      <c r="H162" s="51">
        <v>0.73684210526315785</v>
      </c>
      <c r="I162" s="51">
        <v>7.8947368421052627E-2</v>
      </c>
      <c r="J162" s="52">
        <v>0</v>
      </c>
    </row>
    <row r="163" spans="2:10" ht="14.85" customHeight="1" x14ac:dyDescent="0.2">
      <c r="B163" s="45" t="s">
        <v>107</v>
      </c>
      <c r="C163" s="46">
        <v>28</v>
      </c>
      <c r="D163" s="94">
        <v>0.8928571428571429</v>
      </c>
      <c r="E163" s="93">
        <v>9.1302511732419731</v>
      </c>
      <c r="F163" s="49">
        <v>0.1071428571428571</v>
      </c>
      <c r="G163" s="50">
        <v>0.39285714285714285</v>
      </c>
      <c r="H163" s="51">
        <v>0.4642857142857143</v>
      </c>
      <c r="I163" s="51">
        <v>0.14285714285714285</v>
      </c>
      <c r="J163" s="52">
        <v>0</v>
      </c>
    </row>
    <row r="164" spans="2:10" ht="14.85" customHeight="1" x14ac:dyDescent="0.2">
      <c r="B164" s="45" t="s">
        <v>58</v>
      </c>
      <c r="C164" s="46">
        <v>5</v>
      </c>
      <c r="D164" s="94">
        <v>1</v>
      </c>
      <c r="E164" s="93">
        <v>0</v>
      </c>
      <c r="F164" s="49">
        <v>0</v>
      </c>
      <c r="G164" s="50">
        <v>0.6</v>
      </c>
      <c r="H164" s="51">
        <v>0.4</v>
      </c>
      <c r="I164" s="51">
        <v>0</v>
      </c>
      <c r="J164" s="52">
        <v>0</v>
      </c>
    </row>
    <row r="165" spans="2:10" ht="14.85" customHeight="1" x14ac:dyDescent="0.2">
      <c r="B165" s="45" t="s">
        <v>106</v>
      </c>
      <c r="C165" s="46">
        <v>18</v>
      </c>
      <c r="D165" s="94">
        <v>0.77777777777777779</v>
      </c>
      <c r="E165" s="93">
        <v>14.563818218358596</v>
      </c>
      <c r="F165" s="49">
        <v>0.22222222222222221</v>
      </c>
      <c r="G165" s="50">
        <v>5.5555555555555552E-2</v>
      </c>
      <c r="H165" s="51">
        <v>0.72222222222222221</v>
      </c>
      <c r="I165" s="51">
        <v>0.16666666666666666</v>
      </c>
      <c r="J165" s="52">
        <v>5.5555555555555552E-2</v>
      </c>
    </row>
    <row r="166" spans="2:10" ht="14.85" customHeight="1" x14ac:dyDescent="0.2">
      <c r="B166" s="45" t="s">
        <v>105</v>
      </c>
      <c r="C166" s="46">
        <v>57</v>
      </c>
      <c r="D166" s="94">
        <v>0.92982456140350878</v>
      </c>
      <c r="E166" s="93">
        <v>5.160796944316651</v>
      </c>
      <c r="F166" s="49">
        <v>7.0175438596491224E-2</v>
      </c>
      <c r="G166" s="50">
        <v>0.2807017543859649</v>
      </c>
      <c r="H166" s="51">
        <v>0.57894736842105265</v>
      </c>
      <c r="I166" s="51">
        <v>0.10526315789473684</v>
      </c>
      <c r="J166" s="52">
        <v>3.5087719298245612E-2</v>
      </c>
    </row>
    <row r="167" spans="2:10" ht="14.85" customHeight="1" x14ac:dyDescent="0.2">
      <c r="B167" s="45" t="s">
        <v>104</v>
      </c>
      <c r="C167" s="46">
        <v>4</v>
      </c>
      <c r="D167" s="94">
        <v>0.75</v>
      </c>
      <c r="E167" s="93">
        <v>39.435937694166498</v>
      </c>
      <c r="F167" s="49">
        <v>0.25</v>
      </c>
      <c r="G167" s="50">
        <v>0</v>
      </c>
      <c r="H167" s="51">
        <v>1</v>
      </c>
      <c r="I167" s="51">
        <v>0</v>
      </c>
      <c r="J167" s="52">
        <v>0</v>
      </c>
    </row>
    <row r="168" spans="2:10" ht="14.85" customHeight="1" x14ac:dyDescent="0.2">
      <c r="B168" s="53" t="s">
        <v>103</v>
      </c>
      <c r="C168" s="54">
        <v>24</v>
      </c>
      <c r="D168" s="98">
        <v>0.91666666666666663</v>
      </c>
      <c r="E168" s="97">
        <v>9.1798328869229344</v>
      </c>
      <c r="F168" s="57">
        <v>8.333333333333337E-2</v>
      </c>
      <c r="G168" s="58">
        <v>0.20833333333333334</v>
      </c>
      <c r="H168" s="59">
        <v>0.45833333333333331</v>
      </c>
      <c r="I168" s="59">
        <v>0.29166666666666669</v>
      </c>
      <c r="J168" s="60">
        <v>4.1666666666666664E-2</v>
      </c>
    </row>
    <row r="169" spans="2:10" ht="14.85" customHeight="1" x14ac:dyDescent="0.25">
      <c r="B169" s="37" t="s">
        <v>65</v>
      </c>
      <c r="C169" s="38">
        <v>182</v>
      </c>
      <c r="D169" s="96">
        <v>0.86263736263736268</v>
      </c>
      <c r="E169" s="95">
        <v>4.1592285551813992</v>
      </c>
      <c r="F169" s="41">
        <v>0.13736263736263732</v>
      </c>
      <c r="G169" s="42">
        <v>0.13186813186813187</v>
      </c>
      <c r="H169" s="43">
        <v>0.62637362637362637</v>
      </c>
      <c r="I169" s="43">
        <v>0.18131868131868131</v>
      </c>
      <c r="J169" s="44">
        <v>6.043956043956044E-2</v>
      </c>
    </row>
    <row r="170" spans="2:10" ht="14.85" customHeight="1" x14ac:dyDescent="0.2">
      <c r="B170" s="45" t="s">
        <v>66</v>
      </c>
      <c r="C170" s="46">
        <v>25</v>
      </c>
      <c r="D170" s="94">
        <v>0.92</v>
      </c>
      <c r="E170" s="93">
        <v>8.6525621769133831</v>
      </c>
      <c r="F170" s="49">
        <v>7.999999999999996E-2</v>
      </c>
      <c r="G170" s="50">
        <v>0.08</v>
      </c>
      <c r="H170" s="51">
        <v>0.64</v>
      </c>
      <c r="I170" s="51">
        <v>0.24</v>
      </c>
      <c r="J170" s="52">
        <v>0.04</v>
      </c>
    </row>
    <row r="171" spans="2:10" ht="14.85" customHeight="1" x14ac:dyDescent="0.2">
      <c r="B171" s="45" t="s">
        <v>68</v>
      </c>
      <c r="C171" s="46">
        <v>11</v>
      </c>
      <c r="D171" s="94">
        <v>0.90909090909090906</v>
      </c>
      <c r="E171" s="93">
        <v>14.437848063888179</v>
      </c>
      <c r="F171" s="49">
        <v>9.0909090909090939E-2</v>
      </c>
      <c r="G171" s="50">
        <v>9.0909090909090912E-2</v>
      </c>
      <c r="H171" s="51">
        <v>0.72727272727272729</v>
      </c>
      <c r="I171" s="51">
        <v>0.18181818181818182</v>
      </c>
      <c r="J171" s="52">
        <v>0</v>
      </c>
    </row>
    <row r="172" spans="2:10" ht="14.85" customHeight="1" x14ac:dyDescent="0.2">
      <c r="B172" s="45" t="s">
        <v>67</v>
      </c>
      <c r="C172" s="46">
        <v>19</v>
      </c>
      <c r="D172" s="94">
        <v>0.94736842105263153</v>
      </c>
      <c r="E172" s="93">
        <v>8.5123770337228013</v>
      </c>
      <c r="F172" s="49">
        <v>5.2631578947368474E-2</v>
      </c>
      <c r="G172" s="50">
        <v>0.36842105263157893</v>
      </c>
      <c r="H172" s="51">
        <v>0.57894736842105265</v>
      </c>
      <c r="I172" s="51">
        <v>5.2631578947368418E-2</v>
      </c>
      <c r="J172" s="52">
        <v>0</v>
      </c>
    </row>
    <row r="173" spans="2:10" ht="14.85" customHeight="1" x14ac:dyDescent="0.2">
      <c r="B173" s="45" t="s">
        <v>69</v>
      </c>
      <c r="C173" s="46">
        <v>7</v>
      </c>
      <c r="D173" s="94">
        <v>1</v>
      </c>
      <c r="E173" s="93">
        <v>0</v>
      </c>
      <c r="F173" s="49">
        <v>0</v>
      </c>
      <c r="G173" s="50">
        <v>0.2857142857142857</v>
      </c>
      <c r="H173" s="51">
        <v>0.7142857142857143</v>
      </c>
      <c r="I173" s="51">
        <v>0</v>
      </c>
      <c r="J173" s="52">
        <v>0</v>
      </c>
    </row>
    <row r="174" spans="2:10" ht="14.85" customHeight="1" x14ac:dyDescent="0.2">
      <c r="B174" s="45" t="s">
        <v>70</v>
      </c>
      <c r="C174" s="46">
        <v>28</v>
      </c>
      <c r="D174" s="94">
        <v>0.8571428571428571</v>
      </c>
      <c r="E174" s="93">
        <v>11.074294559925701</v>
      </c>
      <c r="F174" s="49">
        <v>0.1428571428571429</v>
      </c>
      <c r="G174" s="50">
        <v>0.10714285714285714</v>
      </c>
      <c r="H174" s="51">
        <v>0.6785714285714286</v>
      </c>
      <c r="I174" s="51">
        <v>0.17857142857142858</v>
      </c>
      <c r="J174" s="52">
        <v>3.5714285714285712E-2</v>
      </c>
    </row>
    <row r="175" spans="2:10" ht="14.85" customHeight="1" x14ac:dyDescent="0.2">
      <c r="B175" s="45" t="s">
        <v>71</v>
      </c>
      <c r="C175" s="46">
        <v>10</v>
      </c>
      <c r="D175" s="94">
        <v>0.5</v>
      </c>
      <c r="E175" s="93">
        <v>25.303491195221799</v>
      </c>
      <c r="F175" s="49">
        <v>0.5</v>
      </c>
      <c r="G175" s="50">
        <v>0</v>
      </c>
      <c r="H175" s="51">
        <v>0.3</v>
      </c>
      <c r="I175" s="51">
        <v>0.2</v>
      </c>
      <c r="J175" s="52">
        <v>0.5</v>
      </c>
    </row>
    <row r="176" spans="2:10" ht="14.85" customHeight="1" x14ac:dyDescent="0.2">
      <c r="B176" s="45" t="s">
        <v>72</v>
      </c>
      <c r="C176" s="46">
        <v>27</v>
      </c>
      <c r="D176" s="94">
        <v>0.77777777777777779</v>
      </c>
      <c r="E176" s="93">
        <v>13.364676178088775</v>
      </c>
      <c r="F176" s="49">
        <v>0.22222222222222221</v>
      </c>
      <c r="G176" s="50">
        <v>0</v>
      </c>
      <c r="H176" s="51">
        <v>0.62962962962962965</v>
      </c>
      <c r="I176" s="51">
        <v>0.29629629629629628</v>
      </c>
      <c r="J176" s="52">
        <v>7.407407407407407E-2</v>
      </c>
    </row>
    <row r="177" spans="2:10" ht="14.85" customHeight="1" x14ac:dyDescent="0.2">
      <c r="B177" s="45" t="s">
        <v>73</v>
      </c>
      <c r="C177" s="46">
        <v>20</v>
      </c>
      <c r="D177" s="94">
        <v>0.85</v>
      </c>
      <c r="E177" s="93">
        <v>11.691427986866833</v>
      </c>
      <c r="F177" s="49">
        <v>0.15000000000000002</v>
      </c>
      <c r="G177" s="50">
        <v>0.15</v>
      </c>
      <c r="H177" s="51">
        <v>0.5</v>
      </c>
      <c r="I177" s="51">
        <v>0.3</v>
      </c>
      <c r="J177" s="52">
        <v>0.05</v>
      </c>
    </row>
    <row r="178" spans="2:10" ht="14.85" customHeight="1" x14ac:dyDescent="0.2">
      <c r="B178" s="53" t="s">
        <v>74</v>
      </c>
      <c r="C178" s="54">
        <v>35</v>
      </c>
      <c r="D178" s="98">
        <v>0.91428571428571426</v>
      </c>
      <c r="E178" s="97">
        <v>7.6931996659983737</v>
      </c>
      <c r="F178" s="57">
        <v>8.5714285714285743E-2</v>
      </c>
      <c r="G178" s="58">
        <v>0.17142857142857143</v>
      </c>
      <c r="H178" s="59">
        <v>0.7142857142857143</v>
      </c>
      <c r="I178" s="59">
        <v>8.5714285714285715E-2</v>
      </c>
      <c r="J178" s="60">
        <v>2.8571428571428571E-2</v>
      </c>
    </row>
    <row r="179" spans="2:10" ht="14.85" customHeight="1" x14ac:dyDescent="0.25">
      <c r="B179" s="37" t="s">
        <v>75</v>
      </c>
      <c r="C179" s="38">
        <v>72</v>
      </c>
      <c r="D179" s="96">
        <v>0.77777777777777779</v>
      </c>
      <c r="E179" s="95">
        <v>7.7936329372818625</v>
      </c>
      <c r="F179" s="41">
        <v>0.22222222222222221</v>
      </c>
      <c r="G179" s="42">
        <v>0.1388888888888889</v>
      </c>
      <c r="H179" s="43">
        <v>0.59722222222222221</v>
      </c>
      <c r="I179" s="43">
        <v>0.22222222222222221</v>
      </c>
      <c r="J179" s="44">
        <v>4.1666666666666664E-2</v>
      </c>
    </row>
    <row r="180" spans="2:10" ht="14.85" customHeight="1" x14ac:dyDescent="0.2">
      <c r="B180" s="45" t="s">
        <v>76</v>
      </c>
      <c r="C180" s="46">
        <v>22</v>
      </c>
      <c r="D180" s="94">
        <v>0.86363636363636365</v>
      </c>
      <c r="E180" s="93">
        <v>12.199275144433246</v>
      </c>
      <c r="F180" s="49">
        <v>0.13636363636363635</v>
      </c>
      <c r="G180" s="50">
        <v>0.27272727272727271</v>
      </c>
      <c r="H180" s="51">
        <v>0.63636363636363635</v>
      </c>
      <c r="I180" s="51">
        <v>9.0909090909090912E-2</v>
      </c>
      <c r="J180" s="52">
        <v>0</v>
      </c>
    </row>
    <row r="181" spans="2:10" ht="14.85" customHeight="1" x14ac:dyDescent="0.2">
      <c r="B181" s="45" t="s">
        <v>78</v>
      </c>
      <c r="C181" s="46">
        <v>6</v>
      </c>
      <c r="D181" s="94">
        <v>1</v>
      </c>
      <c r="E181" s="93">
        <v>0</v>
      </c>
      <c r="F181" s="49">
        <v>0</v>
      </c>
      <c r="G181" s="50">
        <v>0</v>
      </c>
      <c r="H181" s="51">
        <v>1</v>
      </c>
      <c r="I181" s="51">
        <v>0</v>
      </c>
      <c r="J181" s="52">
        <v>0</v>
      </c>
    </row>
    <row r="182" spans="2:10" ht="14.85" customHeight="1" x14ac:dyDescent="0.2">
      <c r="B182" s="45" t="s">
        <v>79</v>
      </c>
      <c r="C182" s="46">
        <v>28</v>
      </c>
      <c r="D182" s="94">
        <v>0.75</v>
      </c>
      <c r="E182" s="93">
        <v>13.012652071121037</v>
      </c>
      <c r="F182" s="49">
        <v>0.25</v>
      </c>
      <c r="G182" s="50">
        <v>7.1428571428571425E-2</v>
      </c>
      <c r="H182" s="51">
        <v>0.5357142857142857</v>
      </c>
      <c r="I182" s="51">
        <v>0.32142857142857145</v>
      </c>
      <c r="J182" s="52">
        <v>7.1428571428571425E-2</v>
      </c>
    </row>
    <row r="183" spans="2:10" ht="14.85" customHeight="1" x14ac:dyDescent="0.2">
      <c r="B183" s="45" t="s">
        <v>102</v>
      </c>
      <c r="C183" s="46">
        <v>4</v>
      </c>
      <c r="D183" s="94">
        <v>0.75</v>
      </c>
      <c r="E183" s="93">
        <v>21.217622392718745</v>
      </c>
      <c r="F183" s="49">
        <v>0.25</v>
      </c>
      <c r="G183" s="50">
        <v>0.5</v>
      </c>
      <c r="H183" s="51">
        <v>0.5</v>
      </c>
      <c r="I183" s="51">
        <v>0</v>
      </c>
      <c r="J183" s="52">
        <v>0</v>
      </c>
    </row>
    <row r="184" spans="2:10" ht="14.85" customHeight="1" x14ac:dyDescent="0.2">
      <c r="B184" s="45" t="s">
        <v>81</v>
      </c>
      <c r="C184" s="46">
        <v>5</v>
      </c>
      <c r="D184" s="94">
        <v>0.8</v>
      </c>
      <c r="E184" s="93">
        <v>27.158556662679988</v>
      </c>
      <c r="F184" s="49">
        <v>0.19999999999999996</v>
      </c>
      <c r="G184" s="50">
        <v>0</v>
      </c>
      <c r="H184" s="51">
        <v>0.8</v>
      </c>
      <c r="I184" s="51">
        <v>0</v>
      </c>
      <c r="J184" s="52">
        <v>0.2</v>
      </c>
    </row>
    <row r="185" spans="2:10" ht="14.85" customHeight="1" thickBot="1" x14ac:dyDescent="0.25">
      <c r="B185" s="65" t="s">
        <v>82</v>
      </c>
      <c r="C185" s="74">
        <v>7</v>
      </c>
      <c r="D185" s="92">
        <v>0.42857142857142855</v>
      </c>
      <c r="E185" s="91">
        <v>30.324560134788779</v>
      </c>
      <c r="F185" s="69">
        <v>0.5714285714285714</v>
      </c>
      <c r="G185" s="70">
        <v>0</v>
      </c>
      <c r="H185" s="71">
        <v>0.2857142857142857</v>
      </c>
      <c r="I185" s="71">
        <v>0.7142857142857143</v>
      </c>
      <c r="J185" s="72">
        <v>0</v>
      </c>
    </row>
    <row r="186" spans="2:10" ht="14.85" customHeight="1" thickTop="1" x14ac:dyDescent="0.25">
      <c r="B186" s="79"/>
      <c r="C186"/>
      <c r="D186"/>
      <c r="E186"/>
      <c r="F186"/>
      <c r="G186"/>
      <c r="H186"/>
      <c r="I186"/>
      <c r="J186"/>
    </row>
    <row r="187" spans="2:10" ht="14.85" customHeight="1" x14ac:dyDescent="0.25">
      <c r="B187" s="78" t="s">
        <v>84</v>
      </c>
      <c r="C187"/>
      <c r="D187"/>
      <c r="E187"/>
      <c r="F187"/>
      <c r="G187"/>
      <c r="H187"/>
      <c r="I187"/>
      <c r="J187"/>
    </row>
    <row r="188" spans="2:10" ht="14.85" customHeight="1" x14ac:dyDescent="0.25">
      <c r="B188" s="2" t="s">
        <v>139</v>
      </c>
      <c r="C188"/>
      <c r="D188"/>
      <c r="E188"/>
      <c r="F188"/>
      <c r="G188"/>
      <c r="H188"/>
      <c r="I188"/>
      <c r="J188"/>
    </row>
    <row r="189" spans="2:10" ht="14.85" customHeight="1" x14ac:dyDescent="0.25">
      <c r="B189" s="2" t="s">
        <v>86</v>
      </c>
      <c r="C189"/>
      <c r="D189"/>
      <c r="E189"/>
      <c r="F189"/>
      <c r="G189"/>
      <c r="H189"/>
      <c r="I189"/>
      <c r="J189"/>
    </row>
    <row r="190" spans="2:10" ht="14.85" customHeight="1" x14ac:dyDescent="0.25">
      <c r="B190" s="2" t="s">
        <v>87</v>
      </c>
      <c r="C190"/>
      <c r="D190"/>
      <c r="E190"/>
      <c r="F190"/>
      <c r="G190"/>
      <c r="H190"/>
      <c r="I190"/>
      <c r="J190"/>
    </row>
    <row r="191" spans="2:10" ht="14.85" customHeight="1" x14ac:dyDescent="0.25">
      <c r="B191" s="79" t="s">
        <v>96</v>
      </c>
      <c r="C191"/>
      <c r="D191"/>
      <c r="E191"/>
      <c r="F191"/>
      <c r="G191"/>
      <c r="H191"/>
      <c r="I191"/>
      <c r="J191"/>
    </row>
    <row r="192" spans="2:10" ht="14.85" customHeight="1" x14ac:dyDescent="0.25">
      <c r="B192" s="79" t="s">
        <v>95</v>
      </c>
      <c r="C192"/>
      <c r="D192"/>
      <c r="E192"/>
      <c r="F192"/>
      <c r="G192"/>
      <c r="H192"/>
      <c r="I192"/>
      <c r="J192"/>
    </row>
    <row r="193" spans="2:10" ht="14.85" customHeight="1" x14ac:dyDescent="0.25">
      <c r="B193" s="79" t="s">
        <v>101</v>
      </c>
      <c r="C193"/>
      <c r="D193"/>
      <c r="E193"/>
      <c r="F193"/>
      <c r="G193"/>
      <c r="H193"/>
      <c r="I193"/>
      <c r="J193"/>
    </row>
    <row r="194" spans="2:10" ht="14.85" customHeight="1" x14ac:dyDescent="0.25">
      <c r="B194" s="2" t="s">
        <v>140</v>
      </c>
      <c r="C194"/>
      <c r="D194"/>
      <c r="E194"/>
      <c r="F194"/>
      <c r="G194"/>
      <c r="H194"/>
      <c r="I194"/>
      <c r="J194"/>
    </row>
    <row r="195" spans="2:10" ht="14.85" customHeight="1" thickBot="1" x14ac:dyDescent="0.3"/>
    <row r="196" spans="2:10" ht="14.85" customHeight="1" thickBot="1" x14ac:dyDescent="0.25">
      <c r="B196" s="1" t="s">
        <v>0</v>
      </c>
      <c r="C196" s="2"/>
      <c r="D196" s="2"/>
      <c r="E196" s="2"/>
      <c r="F196" s="2"/>
      <c r="G196" s="2"/>
      <c r="H196" s="2"/>
      <c r="I196" s="2"/>
      <c r="J196" s="2"/>
    </row>
    <row r="197" spans="2:10" ht="14.85" customHeight="1" thickTop="1" x14ac:dyDescent="0.2">
      <c r="B197" s="3"/>
      <c r="C197" s="4" t="s">
        <v>100</v>
      </c>
      <c r="D197" s="5"/>
      <c r="E197" s="5"/>
      <c r="F197" s="5"/>
      <c r="G197" s="5"/>
      <c r="H197" s="5"/>
      <c r="I197" s="5"/>
      <c r="J197" s="6"/>
    </row>
    <row r="198" spans="2:10" ht="14.85" customHeight="1" x14ac:dyDescent="0.2">
      <c r="B198" s="7"/>
      <c r="C198" s="8"/>
      <c r="D198" s="185" t="s">
        <v>133</v>
      </c>
      <c r="E198" s="186"/>
      <c r="F198" s="187"/>
      <c r="G198" s="185" t="s">
        <v>134</v>
      </c>
      <c r="H198" s="186"/>
      <c r="I198" s="186"/>
      <c r="J198" s="191"/>
    </row>
    <row r="199" spans="2:10" ht="14.85" customHeight="1" x14ac:dyDescent="0.2">
      <c r="B199" s="12"/>
      <c r="C199" s="8"/>
      <c r="D199" s="188"/>
      <c r="E199" s="189"/>
      <c r="F199" s="190"/>
      <c r="G199" s="188"/>
      <c r="H199" s="189"/>
      <c r="I199" s="189"/>
      <c r="J199" s="192"/>
    </row>
    <row r="200" spans="2:10" ht="14.85" customHeight="1" x14ac:dyDescent="0.2">
      <c r="B200" s="12"/>
      <c r="C200" s="16"/>
      <c r="D200" s="9"/>
      <c r="E200" s="17"/>
      <c r="F200" s="18"/>
      <c r="G200" s="19" t="s">
        <v>6</v>
      </c>
      <c r="H200" s="16" t="s">
        <v>7</v>
      </c>
      <c r="I200" s="17"/>
      <c r="J200" s="20" t="s">
        <v>6</v>
      </c>
    </row>
    <row r="201" spans="2:10" ht="14.85" customHeight="1" x14ac:dyDescent="0.2">
      <c r="B201" s="21"/>
      <c r="C201" s="22" t="s">
        <v>8</v>
      </c>
      <c r="D201" s="23" t="s">
        <v>9</v>
      </c>
      <c r="E201" s="24" t="s">
        <v>10</v>
      </c>
      <c r="F201" s="25" t="s">
        <v>11</v>
      </c>
      <c r="G201" s="26" t="s">
        <v>12</v>
      </c>
      <c r="H201" s="25" t="s">
        <v>12</v>
      </c>
      <c r="I201" s="27" t="s">
        <v>13</v>
      </c>
      <c r="J201" s="28" t="s">
        <v>13</v>
      </c>
    </row>
    <row r="202" spans="2:10" ht="14.85" customHeight="1" x14ac:dyDescent="0.25">
      <c r="B202" s="29" t="s">
        <v>14</v>
      </c>
      <c r="C202" s="30">
        <v>1573</v>
      </c>
      <c r="D202" s="90">
        <v>0.81055308328035602</v>
      </c>
      <c r="E202" s="89">
        <v>1.6414162511032788</v>
      </c>
      <c r="F202" s="33">
        <v>0.189446916719644</v>
      </c>
      <c r="G202" s="34">
        <v>0.1551176096630642</v>
      </c>
      <c r="H202" s="35">
        <v>0.65225683407501589</v>
      </c>
      <c r="I202" s="35">
        <v>0.15257469802924348</v>
      </c>
      <c r="J202" s="36">
        <v>4.0050858232676415E-2</v>
      </c>
    </row>
    <row r="203" spans="2:10" ht="14.85" customHeight="1" x14ac:dyDescent="0.25">
      <c r="B203" s="123" t="s">
        <v>15</v>
      </c>
      <c r="C203" s="38">
        <v>290</v>
      </c>
      <c r="D203" s="39">
        <v>0.82068965517241377</v>
      </c>
      <c r="E203" s="87">
        <v>3.7058634123741925</v>
      </c>
      <c r="F203" s="41">
        <v>0.1793103448275862</v>
      </c>
      <c r="G203" s="42">
        <v>0.12758620689655173</v>
      </c>
      <c r="H203" s="43">
        <v>0.6344827586206897</v>
      </c>
      <c r="I203" s="43">
        <v>0.1793103448275862</v>
      </c>
      <c r="J203" s="44">
        <v>5.8620689655172413E-2</v>
      </c>
    </row>
    <row r="204" spans="2:10" ht="14.85" customHeight="1" x14ac:dyDescent="0.2">
      <c r="B204" s="45" t="s">
        <v>16</v>
      </c>
      <c r="C204" s="46">
        <v>41</v>
      </c>
      <c r="D204" s="47">
        <v>0.85365853658536583</v>
      </c>
      <c r="E204" s="86">
        <v>8.487176834041108</v>
      </c>
      <c r="F204" s="49">
        <v>0.14634146341463414</v>
      </c>
      <c r="G204" s="50">
        <v>0.12195121951219512</v>
      </c>
      <c r="H204" s="51">
        <v>0.63414634146341464</v>
      </c>
      <c r="I204" s="51">
        <v>0.24390243902439024</v>
      </c>
      <c r="J204" s="52">
        <v>0</v>
      </c>
    </row>
    <row r="205" spans="2:10" ht="14.85" customHeight="1" x14ac:dyDescent="0.2">
      <c r="B205" s="45" t="s">
        <v>17</v>
      </c>
      <c r="C205" s="46">
        <v>37</v>
      </c>
      <c r="D205" s="47">
        <v>0.72972972972972971</v>
      </c>
      <c r="E205" s="86">
        <v>12.150159705176728</v>
      </c>
      <c r="F205" s="49">
        <v>0.27027027027027029</v>
      </c>
      <c r="G205" s="50">
        <v>0.13513513513513514</v>
      </c>
      <c r="H205" s="51">
        <v>0.6216216216216216</v>
      </c>
      <c r="I205" s="51">
        <v>0.16216216216216217</v>
      </c>
      <c r="J205" s="52">
        <v>8.1081081081081086E-2</v>
      </c>
    </row>
    <row r="206" spans="2:10" ht="14.85" customHeight="1" x14ac:dyDescent="0.2">
      <c r="B206" s="7" t="s">
        <v>18</v>
      </c>
      <c r="C206" s="46">
        <v>39</v>
      </c>
      <c r="D206" s="47">
        <v>0.89743589743589747</v>
      </c>
      <c r="E206" s="86">
        <v>7.7035886440129682</v>
      </c>
      <c r="F206" s="49">
        <v>0.10256410256410256</v>
      </c>
      <c r="G206" s="50">
        <v>0.15384615384615385</v>
      </c>
      <c r="H206" s="51">
        <v>0.69230769230769229</v>
      </c>
      <c r="I206" s="51">
        <v>0.15384615384615385</v>
      </c>
      <c r="J206" s="52">
        <v>0</v>
      </c>
    </row>
    <row r="207" spans="2:10" ht="14.85" customHeight="1" x14ac:dyDescent="0.2">
      <c r="B207" s="45" t="s">
        <v>19</v>
      </c>
      <c r="C207" s="46">
        <v>34</v>
      </c>
      <c r="D207" s="47">
        <v>0.73529411764705888</v>
      </c>
      <c r="E207" s="86">
        <v>12.013335697537212</v>
      </c>
      <c r="F207" s="49">
        <v>0.26470588235294118</v>
      </c>
      <c r="G207" s="50">
        <v>8.8235294117647065E-2</v>
      </c>
      <c r="H207" s="51">
        <v>0.55882352941176472</v>
      </c>
      <c r="I207" s="51">
        <v>0.29411764705882354</v>
      </c>
      <c r="J207" s="52">
        <v>5.8823529411764705E-2</v>
      </c>
    </row>
    <row r="208" spans="2:10" ht="14.85" customHeight="1" x14ac:dyDescent="0.2">
      <c r="B208" s="45" t="s">
        <v>20</v>
      </c>
      <c r="C208" s="46">
        <v>19</v>
      </c>
      <c r="D208" s="47">
        <v>0.89473684210526316</v>
      </c>
      <c r="E208" s="86">
        <v>11.833022062797399</v>
      </c>
      <c r="F208" s="49">
        <v>0.10526315789473684</v>
      </c>
      <c r="G208" s="50">
        <v>0.26315789473684209</v>
      </c>
      <c r="H208" s="51">
        <v>0.63157894736842102</v>
      </c>
      <c r="I208" s="51">
        <v>0.10526315789473684</v>
      </c>
      <c r="J208" s="52">
        <v>0</v>
      </c>
    </row>
    <row r="209" spans="2:10" ht="14.85" customHeight="1" x14ac:dyDescent="0.2">
      <c r="B209" s="45" t="s">
        <v>21</v>
      </c>
      <c r="C209" s="46">
        <v>34</v>
      </c>
      <c r="D209" s="47">
        <v>0.85294117647058798</v>
      </c>
      <c r="E209" s="86">
        <v>9.6953912053548823</v>
      </c>
      <c r="F209" s="49">
        <v>0.14705882352941177</v>
      </c>
      <c r="G209" s="50">
        <v>5.8823529411764705E-2</v>
      </c>
      <c r="H209" s="51">
        <v>0.67647058823529416</v>
      </c>
      <c r="I209" s="51">
        <v>0.14705882352941177</v>
      </c>
      <c r="J209" s="52">
        <v>0.11764705882352941</v>
      </c>
    </row>
    <row r="210" spans="2:10" ht="14.85" customHeight="1" x14ac:dyDescent="0.2">
      <c r="B210" s="45" t="s">
        <v>22</v>
      </c>
      <c r="C210" s="46">
        <v>42</v>
      </c>
      <c r="D210" s="47">
        <v>0.80952380952380953</v>
      </c>
      <c r="E210" s="86">
        <v>10.084650532707766</v>
      </c>
      <c r="F210" s="49">
        <v>0.19047619047619047</v>
      </c>
      <c r="G210" s="50">
        <v>9.5238095238095233E-2</v>
      </c>
      <c r="H210" s="51">
        <v>0.69047619047619047</v>
      </c>
      <c r="I210" s="51">
        <v>0.14285714285714285</v>
      </c>
      <c r="J210" s="52">
        <v>7.1428571428571425E-2</v>
      </c>
    </row>
    <row r="211" spans="2:10" ht="14.85" customHeight="1" x14ac:dyDescent="0.2">
      <c r="B211" s="45" t="s">
        <v>23</v>
      </c>
      <c r="C211" s="46">
        <v>10</v>
      </c>
      <c r="D211" s="47">
        <v>0.9</v>
      </c>
      <c r="E211" s="86">
        <v>16.83775757041299</v>
      </c>
      <c r="F211" s="49">
        <v>0.1</v>
      </c>
      <c r="G211" s="50">
        <v>0.2</v>
      </c>
      <c r="H211" s="51">
        <v>0.6</v>
      </c>
      <c r="I211" s="51">
        <v>0.2</v>
      </c>
      <c r="J211" s="52">
        <v>0</v>
      </c>
    </row>
    <row r="212" spans="2:10" ht="14.85" customHeight="1" x14ac:dyDescent="0.2">
      <c r="B212" s="45" t="s">
        <v>24</v>
      </c>
      <c r="C212" s="46">
        <v>12</v>
      </c>
      <c r="D212" s="47">
        <v>0.66666666666666663</v>
      </c>
      <c r="E212" s="86">
        <v>24.384609415377557</v>
      </c>
      <c r="F212" s="49">
        <v>0.33333333333333331</v>
      </c>
      <c r="G212" s="50">
        <v>0.16666666666666666</v>
      </c>
      <c r="H212" s="51">
        <v>0.58333333333333337</v>
      </c>
      <c r="I212" s="51">
        <v>8.3333333333333329E-2</v>
      </c>
      <c r="J212" s="52">
        <v>0.16666666666666666</v>
      </c>
    </row>
    <row r="213" spans="2:10" ht="14.85" customHeight="1" x14ac:dyDescent="0.2">
      <c r="B213" s="45" t="s">
        <v>25</v>
      </c>
      <c r="C213" s="46">
        <v>14</v>
      </c>
      <c r="D213" s="47">
        <v>0.8571428571428571</v>
      </c>
      <c r="E213" s="86">
        <v>15.711688096991455</v>
      </c>
      <c r="F213" s="49">
        <v>0.14285714285714285</v>
      </c>
      <c r="G213" s="50">
        <v>0.21428571428571427</v>
      </c>
      <c r="H213" s="51">
        <v>0.42857142857142855</v>
      </c>
      <c r="I213" s="51">
        <v>0.21428571428571427</v>
      </c>
      <c r="J213" s="52">
        <v>0.14285714285714285</v>
      </c>
    </row>
    <row r="214" spans="2:10" ht="14.85" customHeight="1" x14ac:dyDescent="0.2">
      <c r="B214" s="53" t="s">
        <v>26</v>
      </c>
      <c r="C214" s="54">
        <v>8</v>
      </c>
      <c r="D214" s="55">
        <v>0.875</v>
      </c>
      <c r="E214" s="88">
        <v>21.252955676799406</v>
      </c>
      <c r="F214" s="57">
        <v>0.125</v>
      </c>
      <c r="G214" s="58">
        <v>0</v>
      </c>
      <c r="H214" s="59">
        <v>0.75</v>
      </c>
      <c r="I214" s="59">
        <v>0.125</v>
      </c>
      <c r="J214" s="60">
        <v>0.125</v>
      </c>
    </row>
    <row r="215" spans="2:10" ht="14.85" customHeight="1" x14ac:dyDescent="0.25">
      <c r="B215" s="37" t="s">
        <v>27</v>
      </c>
      <c r="C215" s="38">
        <v>182</v>
      </c>
      <c r="D215" s="39">
        <v>0.85164835164835162</v>
      </c>
      <c r="E215" s="87">
        <v>4.2931436873950135</v>
      </c>
      <c r="F215" s="41">
        <v>0.14835164835164835</v>
      </c>
      <c r="G215" s="42">
        <v>0.24725274725274726</v>
      </c>
      <c r="H215" s="43">
        <v>0.6428571428571429</v>
      </c>
      <c r="I215" s="43">
        <v>7.6923076923076927E-2</v>
      </c>
      <c r="J215" s="44">
        <v>3.2967032967032968E-2</v>
      </c>
    </row>
    <row r="216" spans="2:10" ht="14.85" customHeight="1" x14ac:dyDescent="0.2">
      <c r="B216" s="45" t="s">
        <v>28</v>
      </c>
      <c r="C216" s="46">
        <v>13</v>
      </c>
      <c r="D216" s="47">
        <v>1</v>
      </c>
      <c r="E216" s="86">
        <v>0</v>
      </c>
      <c r="F216" s="49">
        <v>0</v>
      </c>
      <c r="G216" s="50">
        <v>0.30769230769230771</v>
      </c>
      <c r="H216" s="51">
        <v>0.61538461538461542</v>
      </c>
      <c r="I216" s="51">
        <v>0</v>
      </c>
      <c r="J216" s="52">
        <v>7.6923076923076927E-2</v>
      </c>
    </row>
    <row r="217" spans="2:10" ht="14.85" customHeight="1" x14ac:dyDescent="0.2">
      <c r="B217" s="45" t="s">
        <v>29</v>
      </c>
      <c r="C217" s="46">
        <v>24</v>
      </c>
      <c r="D217" s="47">
        <v>0.91666666666666663</v>
      </c>
      <c r="E217" s="86">
        <v>9.2341449122920203</v>
      </c>
      <c r="F217" s="49">
        <v>8.3333333333333329E-2</v>
      </c>
      <c r="G217" s="50">
        <v>8.3333333333333329E-2</v>
      </c>
      <c r="H217" s="51">
        <v>0.875</v>
      </c>
      <c r="I217" s="51">
        <v>4.1666666666666664E-2</v>
      </c>
      <c r="J217" s="52">
        <v>0</v>
      </c>
    </row>
    <row r="218" spans="2:10" ht="14.85" customHeight="1" x14ac:dyDescent="0.2">
      <c r="B218" s="45" t="s">
        <v>157</v>
      </c>
      <c r="C218" s="46">
        <v>8</v>
      </c>
      <c r="D218" s="47">
        <v>0.75</v>
      </c>
      <c r="E218" s="86">
        <v>25.825267558041769</v>
      </c>
      <c r="F218" s="49">
        <v>0.25</v>
      </c>
      <c r="G218" s="50">
        <v>0.25</v>
      </c>
      <c r="H218" s="51">
        <v>0.625</v>
      </c>
      <c r="I218" s="51">
        <v>0</v>
      </c>
      <c r="J218" s="52">
        <v>0.125</v>
      </c>
    </row>
    <row r="219" spans="2:10" ht="14.85" customHeight="1" x14ac:dyDescent="0.2">
      <c r="B219" s="7" t="s">
        <v>30</v>
      </c>
      <c r="C219" s="46">
        <v>22</v>
      </c>
      <c r="D219" s="47">
        <v>0.77272727272727271</v>
      </c>
      <c r="E219" s="86">
        <v>14.298348675843586</v>
      </c>
      <c r="F219" s="49">
        <v>0.22727272727272727</v>
      </c>
      <c r="G219" s="50">
        <v>9.0909090909090912E-2</v>
      </c>
      <c r="H219" s="51">
        <v>0.68181818181818177</v>
      </c>
      <c r="I219" s="51">
        <v>0.18181818181818182</v>
      </c>
      <c r="J219" s="52">
        <v>4.5454545454545456E-2</v>
      </c>
    </row>
    <row r="220" spans="2:10" ht="14.85" customHeight="1" x14ac:dyDescent="0.2">
      <c r="B220" s="45" t="s">
        <v>33</v>
      </c>
      <c r="C220" s="46">
        <v>11</v>
      </c>
      <c r="D220" s="47">
        <v>0.90909090909090906</v>
      </c>
      <c r="E220" s="86">
        <v>15.029321617451529</v>
      </c>
      <c r="F220" s="49">
        <v>9.0909090909090912E-2</v>
      </c>
      <c r="G220" s="50">
        <v>0.27272727272727271</v>
      </c>
      <c r="H220" s="51">
        <v>0.63636363636363635</v>
      </c>
      <c r="I220" s="51">
        <v>9.0909090909090912E-2</v>
      </c>
      <c r="J220" s="52">
        <v>0</v>
      </c>
    </row>
    <row r="221" spans="2:10" ht="14.85" customHeight="1" x14ac:dyDescent="0.2">
      <c r="B221" s="45" t="s">
        <v>34</v>
      </c>
      <c r="C221" s="46">
        <v>8</v>
      </c>
      <c r="D221" s="47">
        <v>0.875</v>
      </c>
      <c r="E221" s="86">
        <v>19.446272136324744</v>
      </c>
      <c r="F221" s="49">
        <v>0.125</v>
      </c>
      <c r="G221" s="50">
        <v>0.125</v>
      </c>
      <c r="H221" s="51">
        <v>0.75</v>
      </c>
      <c r="I221" s="51">
        <v>0.125</v>
      </c>
      <c r="J221" s="52">
        <v>0</v>
      </c>
    </row>
    <row r="222" spans="2:10" ht="14.85" customHeight="1" x14ac:dyDescent="0.2">
      <c r="B222" s="45" t="s">
        <v>35</v>
      </c>
      <c r="C222" s="46">
        <v>8</v>
      </c>
      <c r="D222" s="47">
        <v>1</v>
      </c>
      <c r="E222" s="86">
        <v>0</v>
      </c>
      <c r="F222" s="49">
        <v>0</v>
      </c>
      <c r="G222" s="50">
        <v>0.625</v>
      </c>
      <c r="H222" s="51">
        <v>0.375</v>
      </c>
      <c r="I222" s="51">
        <v>0</v>
      </c>
      <c r="J222" s="52">
        <v>0</v>
      </c>
    </row>
    <row r="223" spans="2:10" ht="14.85" customHeight="1" x14ac:dyDescent="0.2">
      <c r="B223" s="45" t="s">
        <v>38</v>
      </c>
      <c r="C223" s="46">
        <v>14</v>
      </c>
      <c r="D223" s="47">
        <v>0.8571428571428571</v>
      </c>
      <c r="E223" s="86">
        <v>15.768322675541624</v>
      </c>
      <c r="F223" s="49">
        <v>0.14285714285714285</v>
      </c>
      <c r="G223" s="50">
        <v>0.21428571428571427</v>
      </c>
      <c r="H223" s="51">
        <v>0.7142857142857143</v>
      </c>
      <c r="I223" s="51">
        <v>0</v>
      </c>
      <c r="J223" s="52">
        <v>7.1428571428571425E-2</v>
      </c>
    </row>
    <row r="224" spans="2:10" ht="14.85" customHeight="1" x14ac:dyDescent="0.2">
      <c r="B224" s="45" t="s">
        <v>39</v>
      </c>
      <c r="C224" s="46">
        <v>41</v>
      </c>
      <c r="D224" s="47">
        <v>0.78048780487804881</v>
      </c>
      <c r="E224" s="86">
        <v>9.939163789761384</v>
      </c>
      <c r="F224" s="49">
        <v>0.21951219512195122</v>
      </c>
      <c r="G224" s="50">
        <v>0.31707317073170732</v>
      </c>
      <c r="H224" s="51">
        <v>0.51219512195121952</v>
      </c>
      <c r="I224" s="51">
        <v>0.12195121951219512</v>
      </c>
      <c r="J224" s="52">
        <v>4.878048780487805E-2</v>
      </c>
    </row>
    <row r="225" spans="2:10" ht="14.85" customHeight="1" x14ac:dyDescent="0.2">
      <c r="B225" s="53" t="s">
        <v>40</v>
      </c>
      <c r="C225" s="54">
        <v>28</v>
      </c>
      <c r="D225" s="55">
        <v>0.8214285714285714</v>
      </c>
      <c r="E225" s="88">
        <v>12.185858428156303</v>
      </c>
      <c r="F225" s="57">
        <v>0.17857142857142858</v>
      </c>
      <c r="G225" s="58">
        <v>0.35714285714285715</v>
      </c>
      <c r="H225" s="59">
        <v>0.5714285714285714</v>
      </c>
      <c r="I225" s="59">
        <v>7.1428571428571425E-2</v>
      </c>
      <c r="J225" s="60">
        <v>0</v>
      </c>
    </row>
    <row r="226" spans="2:10" ht="14.85" customHeight="1" x14ac:dyDescent="0.25">
      <c r="B226" s="37" t="s">
        <v>42</v>
      </c>
      <c r="C226" s="38">
        <v>364</v>
      </c>
      <c r="D226" s="39">
        <v>0.85989010989010994</v>
      </c>
      <c r="E226" s="87">
        <v>3.1139152271329573</v>
      </c>
      <c r="F226" s="41">
        <v>0.14010989010989011</v>
      </c>
      <c r="G226" s="42">
        <v>0.19780219780219779</v>
      </c>
      <c r="H226" s="43">
        <v>0.6428571428571429</v>
      </c>
      <c r="I226" s="43">
        <v>0.12637362637362637</v>
      </c>
      <c r="J226" s="44">
        <v>3.2967032967032968E-2</v>
      </c>
    </row>
    <row r="227" spans="2:10" ht="14.85" customHeight="1" x14ac:dyDescent="0.2">
      <c r="B227" s="45" t="s">
        <v>43</v>
      </c>
      <c r="C227" s="46">
        <v>32</v>
      </c>
      <c r="D227" s="47">
        <v>0.71875</v>
      </c>
      <c r="E227" s="86">
        <v>13.717299538926204</v>
      </c>
      <c r="F227" s="49">
        <v>0.28125</v>
      </c>
      <c r="G227" s="50">
        <v>0.15625</v>
      </c>
      <c r="H227" s="51">
        <v>0.59375</v>
      </c>
      <c r="I227" s="51">
        <v>0.1875</v>
      </c>
      <c r="J227" s="52">
        <v>6.25E-2</v>
      </c>
    </row>
    <row r="228" spans="2:10" ht="14.85" customHeight="1" x14ac:dyDescent="0.2">
      <c r="B228" s="45" t="s">
        <v>44</v>
      </c>
      <c r="C228" s="46">
        <v>234</v>
      </c>
      <c r="D228" s="47">
        <v>0.88461538461538458</v>
      </c>
      <c r="E228" s="86">
        <v>3.5750696318977031</v>
      </c>
      <c r="F228" s="49">
        <v>0.11538461538461539</v>
      </c>
      <c r="G228" s="50">
        <v>0.23076923076923078</v>
      </c>
      <c r="H228" s="51">
        <v>0.62393162393162394</v>
      </c>
      <c r="I228" s="51">
        <v>0.10256410256410256</v>
      </c>
      <c r="J228" s="52">
        <v>4.2735042735042736E-2</v>
      </c>
    </row>
    <row r="229" spans="2:10" ht="15.6" customHeight="1" x14ac:dyDescent="0.2">
      <c r="B229" s="45" t="s">
        <v>46</v>
      </c>
      <c r="C229" s="46">
        <v>55</v>
      </c>
      <c r="D229" s="47">
        <v>0.87272727272727268</v>
      </c>
      <c r="E229" s="86">
        <v>7.4824673194421436</v>
      </c>
      <c r="F229" s="49">
        <v>0.12727272727272726</v>
      </c>
      <c r="G229" s="50">
        <v>9.0909090909090912E-2</v>
      </c>
      <c r="H229" s="51">
        <v>0.72727272727272729</v>
      </c>
      <c r="I229" s="51">
        <v>0.18181818181818182</v>
      </c>
      <c r="J229" s="52">
        <v>0</v>
      </c>
    </row>
    <row r="230" spans="2:10" ht="14.85" customHeight="1" x14ac:dyDescent="0.2">
      <c r="B230" s="7" t="s">
        <v>47</v>
      </c>
      <c r="C230" s="46">
        <v>24</v>
      </c>
      <c r="D230" s="47">
        <v>0.83333333333333337</v>
      </c>
      <c r="E230" s="86">
        <v>13.378425399293803</v>
      </c>
      <c r="F230" s="49">
        <v>0.16666666666666666</v>
      </c>
      <c r="G230" s="50">
        <v>0.125</v>
      </c>
      <c r="H230" s="51">
        <v>0.70833333333333337</v>
      </c>
      <c r="I230" s="51">
        <v>0.16666666666666666</v>
      </c>
      <c r="J230" s="52">
        <v>0</v>
      </c>
    </row>
    <row r="231" spans="2:10" ht="14.85" customHeight="1" x14ac:dyDescent="0.2">
      <c r="B231" s="53" t="s">
        <v>48</v>
      </c>
      <c r="C231" s="54">
        <v>18</v>
      </c>
      <c r="D231" s="55">
        <v>0.77777777777777779</v>
      </c>
      <c r="E231" s="88">
        <v>17.152960421213169</v>
      </c>
      <c r="F231" s="57">
        <v>0.22222222222222221</v>
      </c>
      <c r="G231" s="58">
        <v>0.27777777777777779</v>
      </c>
      <c r="H231" s="59">
        <v>0.66666666666666663</v>
      </c>
      <c r="I231" s="59">
        <v>5.5555555555555552E-2</v>
      </c>
      <c r="J231" s="60">
        <v>0</v>
      </c>
    </row>
    <row r="232" spans="2:10" ht="14.85" customHeight="1" x14ac:dyDescent="0.25">
      <c r="B232" s="37" t="s">
        <v>49</v>
      </c>
      <c r="C232" s="38">
        <v>419</v>
      </c>
      <c r="D232" s="39">
        <v>0.75894988066825775</v>
      </c>
      <c r="E232" s="87">
        <v>3.3919984475779512</v>
      </c>
      <c r="F232" s="41">
        <v>0.24105011933174225</v>
      </c>
      <c r="G232" s="42">
        <v>0.11933174224343675</v>
      </c>
      <c r="H232" s="43">
        <v>0.69212410501193322</v>
      </c>
      <c r="I232" s="43">
        <v>0.15035799522673032</v>
      </c>
      <c r="J232" s="44">
        <v>3.8186157517899763E-2</v>
      </c>
    </row>
    <row r="233" spans="2:10" ht="14.85" customHeight="1" x14ac:dyDescent="0.2">
      <c r="B233" s="45" t="s">
        <v>50</v>
      </c>
      <c r="C233" s="46">
        <v>46</v>
      </c>
      <c r="D233" s="47">
        <v>0.80434782608695654</v>
      </c>
      <c r="E233" s="86">
        <v>9.3945302827133261</v>
      </c>
      <c r="F233" s="49">
        <v>0.19565217391304349</v>
      </c>
      <c r="G233" s="50">
        <v>8.6956521739130432E-2</v>
      </c>
      <c r="H233" s="51">
        <v>0.78260869565217395</v>
      </c>
      <c r="I233" s="51">
        <v>0.13043478260869565</v>
      </c>
      <c r="J233" s="52">
        <v>0</v>
      </c>
    </row>
    <row r="234" spans="2:10" ht="14.85" customHeight="1" x14ac:dyDescent="0.2">
      <c r="B234" s="45" t="s">
        <v>51</v>
      </c>
      <c r="C234" s="46">
        <v>45</v>
      </c>
      <c r="D234" s="47">
        <v>0.8666666666666667</v>
      </c>
      <c r="E234" s="86">
        <v>8.5239236210005487</v>
      </c>
      <c r="F234" s="49">
        <v>0.13333333333333333</v>
      </c>
      <c r="G234" s="50">
        <v>0.17777777777777778</v>
      </c>
      <c r="H234" s="51">
        <v>0.75555555555555554</v>
      </c>
      <c r="I234" s="51">
        <v>6.6666666666666666E-2</v>
      </c>
      <c r="J234" s="52">
        <v>0</v>
      </c>
    </row>
    <row r="235" spans="2:10" ht="14.85" customHeight="1" x14ac:dyDescent="0.2">
      <c r="B235" s="7" t="s">
        <v>52</v>
      </c>
      <c r="C235" s="46">
        <v>1</v>
      </c>
      <c r="D235" s="47">
        <v>1</v>
      </c>
      <c r="E235" s="86">
        <v>0</v>
      </c>
      <c r="F235" s="49">
        <v>0</v>
      </c>
      <c r="G235" s="50">
        <v>0</v>
      </c>
      <c r="H235" s="51">
        <v>1</v>
      </c>
      <c r="I235" s="51">
        <v>0</v>
      </c>
      <c r="J235" s="52">
        <v>0</v>
      </c>
    </row>
    <row r="236" spans="2:10" ht="14.85" customHeight="1" x14ac:dyDescent="0.2">
      <c r="B236" s="45" t="s">
        <v>53</v>
      </c>
      <c r="C236" s="46">
        <v>54</v>
      </c>
      <c r="D236" s="47">
        <v>0.5</v>
      </c>
      <c r="E236" s="86">
        <v>10.922652966476919</v>
      </c>
      <c r="F236" s="49">
        <v>0.5</v>
      </c>
      <c r="G236" s="50">
        <v>3.7037037037037035E-2</v>
      </c>
      <c r="H236" s="51">
        <v>0.61111111111111116</v>
      </c>
      <c r="I236" s="51">
        <v>0.25925925925925924</v>
      </c>
      <c r="J236" s="52">
        <v>9.2592592592592587E-2</v>
      </c>
    </row>
    <row r="237" spans="2:10" ht="14.85" customHeight="1" x14ac:dyDescent="0.2">
      <c r="B237" s="45" t="s">
        <v>54</v>
      </c>
      <c r="C237" s="46">
        <v>47</v>
      </c>
      <c r="D237" s="47">
        <v>0.78723404255319152</v>
      </c>
      <c r="E237" s="86">
        <v>9.3443865459676498</v>
      </c>
      <c r="F237" s="49">
        <v>0.21276595744680851</v>
      </c>
      <c r="G237" s="50">
        <v>0.10638297872340426</v>
      </c>
      <c r="H237" s="51">
        <v>0.7021276595744681</v>
      </c>
      <c r="I237" s="51">
        <v>0.14893617021276595</v>
      </c>
      <c r="J237" s="52">
        <v>4.2553191489361701E-2</v>
      </c>
    </row>
    <row r="238" spans="2:10" ht="14.85" customHeight="1" x14ac:dyDescent="0.2">
      <c r="B238" s="45" t="s">
        <v>55</v>
      </c>
      <c r="C238" s="46">
        <v>30</v>
      </c>
      <c r="D238" s="47">
        <v>0.6333333333333333</v>
      </c>
      <c r="E238" s="86">
        <v>15.264746017488831</v>
      </c>
      <c r="F238" s="49">
        <v>0.36666666666666664</v>
      </c>
      <c r="G238" s="50">
        <v>3.3333333333333333E-2</v>
      </c>
      <c r="H238" s="51">
        <v>0.7</v>
      </c>
      <c r="I238" s="51">
        <v>0.16666666666666666</v>
      </c>
      <c r="J238" s="52">
        <v>0.1</v>
      </c>
    </row>
    <row r="239" spans="2:10" ht="14.85" customHeight="1" x14ac:dyDescent="0.2">
      <c r="B239" s="45" t="s">
        <v>56</v>
      </c>
      <c r="C239" s="46">
        <v>21</v>
      </c>
      <c r="D239" s="47">
        <v>0.7142857142857143</v>
      </c>
      <c r="E239" s="86">
        <v>15.413492711769047</v>
      </c>
      <c r="F239" s="49">
        <v>0.2857142857142857</v>
      </c>
      <c r="G239" s="50">
        <v>4.7619047619047616E-2</v>
      </c>
      <c r="H239" s="51">
        <v>0.5714285714285714</v>
      </c>
      <c r="I239" s="51">
        <v>0.38095238095238093</v>
      </c>
      <c r="J239" s="52">
        <v>0</v>
      </c>
    </row>
    <row r="240" spans="2:10" ht="14.85" customHeight="1" x14ac:dyDescent="0.2">
      <c r="B240" s="45" t="s">
        <v>57</v>
      </c>
      <c r="C240" s="46">
        <v>33</v>
      </c>
      <c r="D240" s="47">
        <v>0.78787878787878785</v>
      </c>
      <c r="E240" s="86">
        <v>10.933693552268279</v>
      </c>
      <c r="F240" s="49">
        <v>0.21212121212121213</v>
      </c>
      <c r="G240" s="50">
        <v>0.18181818181818182</v>
      </c>
      <c r="H240" s="51">
        <v>0.54545454545454541</v>
      </c>
      <c r="I240" s="51">
        <v>0.24242424242424243</v>
      </c>
      <c r="J240" s="52">
        <v>3.0303030303030304E-2</v>
      </c>
    </row>
    <row r="241" spans="2:10" ht="14.85" customHeight="1" x14ac:dyDescent="0.2">
      <c r="B241" s="45" t="s">
        <v>97</v>
      </c>
      <c r="C241" s="46">
        <v>10</v>
      </c>
      <c r="D241" s="47">
        <v>1</v>
      </c>
      <c r="E241" s="86">
        <v>0</v>
      </c>
      <c r="F241" s="49">
        <v>0</v>
      </c>
      <c r="G241" s="50">
        <v>0</v>
      </c>
      <c r="H241" s="51">
        <v>0.8</v>
      </c>
      <c r="I241" s="51">
        <v>0.2</v>
      </c>
      <c r="J241" s="52">
        <v>0</v>
      </c>
    </row>
    <row r="242" spans="2:10" ht="14.85" customHeight="1" x14ac:dyDescent="0.2">
      <c r="B242" s="45" t="s">
        <v>60</v>
      </c>
      <c r="C242" s="46">
        <v>24</v>
      </c>
      <c r="D242" s="47">
        <v>0.70833333333333337</v>
      </c>
      <c r="E242" s="86">
        <v>14.280319569469475</v>
      </c>
      <c r="F242" s="49">
        <v>0.29166666666666669</v>
      </c>
      <c r="G242" s="50">
        <v>0.16666666666666666</v>
      </c>
      <c r="H242" s="51">
        <v>0.79166666666666663</v>
      </c>
      <c r="I242" s="51">
        <v>0</v>
      </c>
      <c r="J242" s="52">
        <v>4.1666666666666664E-2</v>
      </c>
    </row>
    <row r="243" spans="2:10" ht="14.85" customHeight="1" x14ac:dyDescent="0.2">
      <c r="B243" s="45" t="s">
        <v>61</v>
      </c>
      <c r="C243" s="46">
        <v>10</v>
      </c>
      <c r="D243" s="47">
        <v>0.9</v>
      </c>
      <c r="E243" s="86">
        <v>16.534176022535441</v>
      </c>
      <c r="F243" s="49">
        <v>0.1</v>
      </c>
      <c r="G243" s="50">
        <v>0.3</v>
      </c>
      <c r="H243" s="51">
        <v>0.4</v>
      </c>
      <c r="I243" s="51">
        <v>0.3</v>
      </c>
      <c r="J243" s="52">
        <v>0</v>
      </c>
    </row>
    <row r="244" spans="2:10" ht="14.85" customHeight="1" x14ac:dyDescent="0.2">
      <c r="B244" s="45" t="s">
        <v>62</v>
      </c>
      <c r="C244" s="46">
        <v>73</v>
      </c>
      <c r="D244" s="47">
        <v>0.80821917808219179</v>
      </c>
      <c r="E244" s="86">
        <v>7.2649676825712062</v>
      </c>
      <c r="F244" s="49">
        <v>0.19178082191780821</v>
      </c>
      <c r="G244" s="50">
        <v>0.15068493150684931</v>
      </c>
      <c r="H244" s="51">
        <v>0.75342465753424659</v>
      </c>
      <c r="I244" s="51">
        <v>5.4794520547945202E-2</v>
      </c>
      <c r="J244" s="52">
        <v>4.1095890410958902E-2</v>
      </c>
    </row>
    <row r="245" spans="2:10" ht="14.85" customHeight="1" x14ac:dyDescent="0.2">
      <c r="B245" s="53" t="s">
        <v>64</v>
      </c>
      <c r="C245" s="54">
        <v>17</v>
      </c>
      <c r="D245" s="55">
        <v>0.88235294117647056</v>
      </c>
      <c r="E245" s="88">
        <v>13.29794946908568</v>
      </c>
      <c r="F245" s="57">
        <v>0.11764705882352941</v>
      </c>
      <c r="G245" s="58">
        <v>0.23529411764705882</v>
      </c>
      <c r="H245" s="59">
        <v>0.6470588235294118</v>
      </c>
      <c r="I245" s="59">
        <v>5.8823529411764705E-2</v>
      </c>
      <c r="J245" s="60">
        <v>5.8823529411764705E-2</v>
      </c>
    </row>
    <row r="246" spans="2:10" ht="14.85" customHeight="1" x14ac:dyDescent="0.25">
      <c r="B246" s="37" t="s">
        <v>65</v>
      </c>
      <c r="C246" s="38">
        <v>204</v>
      </c>
      <c r="D246" s="39">
        <v>0.81372549019607843</v>
      </c>
      <c r="E246" s="87">
        <v>4.5856789024973015</v>
      </c>
      <c r="F246" s="41">
        <v>0.18627450980392157</v>
      </c>
      <c r="G246" s="42">
        <v>0.11274509803921569</v>
      </c>
      <c r="H246" s="43">
        <v>0.65686274509803921</v>
      </c>
      <c r="I246" s="43">
        <v>0.19117647058823528</v>
      </c>
      <c r="J246" s="44">
        <v>3.9215686274509803E-2</v>
      </c>
    </row>
    <row r="247" spans="2:10" ht="14.85" customHeight="1" x14ac:dyDescent="0.2">
      <c r="B247" s="45" t="s">
        <v>66</v>
      </c>
      <c r="C247" s="46">
        <v>19</v>
      </c>
      <c r="D247" s="47">
        <v>0.89473684210526316</v>
      </c>
      <c r="E247" s="86">
        <v>12.055141963961789</v>
      </c>
      <c r="F247" s="49">
        <v>0.10526315789473684</v>
      </c>
      <c r="G247" s="50">
        <v>0.10526315789473684</v>
      </c>
      <c r="H247" s="51">
        <v>0.78947368421052633</v>
      </c>
      <c r="I247" s="51">
        <v>5.2631578947368418E-2</v>
      </c>
      <c r="J247" s="52">
        <v>5.2631578947368418E-2</v>
      </c>
    </row>
    <row r="248" spans="2:10" ht="14.85" customHeight="1" x14ac:dyDescent="0.2">
      <c r="B248" s="45" t="s">
        <v>67</v>
      </c>
      <c r="C248" s="46">
        <v>20</v>
      </c>
      <c r="D248" s="47">
        <v>0.85</v>
      </c>
      <c r="E248" s="86">
        <v>13.357716870782971</v>
      </c>
      <c r="F248" s="49">
        <v>0.15</v>
      </c>
      <c r="G248" s="50">
        <v>0.25</v>
      </c>
      <c r="H248" s="51">
        <v>0.6</v>
      </c>
      <c r="I248" s="51">
        <v>0.15</v>
      </c>
      <c r="J248" s="52">
        <v>0</v>
      </c>
    </row>
    <row r="249" spans="2:10" ht="14.85" customHeight="1" x14ac:dyDescent="0.2">
      <c r="B249" s="7" t="s">
        <v>68</v>
      </c>
      <c r="C249" s="46">
        <v>20</v>
      </c>
      <c r="D249" s="47">
        <v>0.75</v>
      </c>
      <c r="E249" s="86">
        <v>15.42583060972731</v>
      </c>
      <c r="F249" s="49">
        <v>0.25</v>
      </c>
      <c r="G249" s="50">
        <v>0.15</v>
      </c>
      <c r="H249" s="51">
        <v>0.65</v>
      </c>
      <c r="I249" s="51">
        <v>0.2</v>
      </c>
      <c r="J249" s="52">
        <v>0</v>
      </c>
    </row>
    <row r="250" spans="2:10" ht="14.85" customHeight="1" x14ac:dyDescent="0.2">
      <c r="B250" s="45" t="s">
        <v>69</v>
      </c>
      <c r="C250" s="46">
        <v>25</v>
      </c>
      <c r="D250" s="47">
        <v>0.76</v>
      </c>
      <c r="E250" s="86">
        <v>13.29638966382633</v>
      </c>
      <c r="F250" s="49">
        <v>0.24</v>
      </c>
      <c r="G250" s="50">
        <v>0.04</v>
      </c>
      <c r="H250" s="51">
        <v>0.6</v>
      </c>
      <c r="I250" s="51">
        <v>0.32</v>
      </c>
      <c r="J250" s="52">
        <v>0.04</v>
      </c>
    </row>
    <row r="251" spans="2:10" ht="14.85" customHeight="1" x14ac:dyDescent="0.2">
      <c r="B251" s="45" t="s">
        <v>70</v>
      </c>
      <c r="C251" s="46">
        <v>23</v>
      </c>
      <c r="D251" s="47">
        <v>0.73913043478260865</v>
      </c>
      <c r="E251" s="86">
        <v>16.232645912120365</v>
      </c>
      <c r="F251" s="49">
        <v>0.2608695652173913</v>
      </c>
      <c r="G251" s="50">
        <v>8.6956521739130432E-2</v>
      </c>
      <c r="H251" s="51">
        <v>0.69565217391304346</v>
      </c>
      <c r="I251" s="51">
        <v>0.17391304347826086</v>
      </c>
      <c r="J251" s="52">
        <v>4.3478260869565216E-2</v>
      </c>
    </row>
    <row r="252" spans="2:10" ht="14.85" customHeight="1" x14ac:dyDescent="0.2">
      <c r="B252" s="45" t="s">
        <v>71</v>
      </c>
      <c r="C252" s="46">
        <v>15</v>
      </c>
      <c r="D252" s="47">
        <v>0.73333333333333328</v>
      </c>
      <c r="E252" s="86">
        <v>19.1972884178881</v>
      </c>
      <c r="F252" s="49">
        <v>0.26666666666666666</v>
      </c>
      <c r="G252" s="50">
        <v>0</v>
      </c>
      <c r="H252" s="51">
        <v>0.46666666666666667</v>
      </c>
      <c r="I252" s="51">
        <v>0.4</v>
      </c>
      <c r="J252" s="52">
        <v>0.13333333333333333</v>
      </c>
    </row>
    <row r="253" spans="2:10" ht="14.85" customHeight="1" x14ac:dyDescent="0.2">
      <c r="B253" s="45" t="s">
        <v>72</v>
      </c>
      <c r="C253" s="46">
        <v>33</v>
      </c>
      <c r="D253" s="47">
        <v>0.84848484848484851</v>
      </c>
      <c r="E253" s="86">
        <v>10.621614645533031</v>
      </c>
      <c r="F253" s="49">
        <v>0.15151515151515152</v>
      </c>
      <c r="G253" s="50">
        <v>0.15151515151515152</v>
      </c>
      <c r="H253" s="51">
        <v>0.60606060606060608</v>
      </c>
      <c r="I253" s="51">
        <v>0.24242424242424243</v>
      </c>
      <c r="J253" s="52">
        <v>0</v>
      </c>
    </row>
    <row r="254" spans="2:10" ht="14.85" customHeight="1" x14ac:dyDescent="0.2">
      <c r="B254" s="45" t="s">
        <v>73</v>
      </c>
      <c r="C254" s="46">
        <v>16</v>
      </c>
      <c r="D254" s="47">
        <v>1</v>
      </c>
      <c r="E254" s="86">
        <v>0</v>
      </c>
      <c r="F254" s="49">
        <v>0</v>
      </c>
      <c r="G254" s="50">
        <v>6.25E-2</v>
      </c>
      <c r="H254" s="51">
        <v>0.75</v>
      </c>
      <c r="I254" s="51">
        <v>0.125</v>
      </c>
      <c r="J254" s="52">
        <v>6.25E-2</v>
      </c>
    </row>
    <row r="255" spans="2:10" ht="14.85" customHeight="1" x14ac:dyDescent="0.2">
      <c r="B255" s="53" t="s">
        <v>74</v>
      </c>
      <c r="C255" s="54">
        <v>33</v>
      </c>
      <c r="D255" s="55">
        <v>0.78787878787878785</v>
      </c>
      <c r="E255" s="88">
        <v>12.224588387337166</v>
      </c>
      <c r="F255" s="57">
        <v>0.21212121212121213</v>
      </c>
      <c r="G255" s="58">
        <v>0.12121212121212122</v>
      </c>
      <c r="H255" s="59">
        <v>0.72727272727272729</v>
      </c>
      <c r="I255" s="59">
        <v>9.0909090909090912E-2</v>
      </c>
      <c r="J255" s="60">
        <v>6.0606060606060608E-2</v>
      </c>
    </row>
    <row r="256" spans="2:10" ht="14.85" customHeight="1" x14ac:dyDescent="0.25">
      <c r="B256" s="37" t="s">
        <v>75</v>
      </c>
      <c r="C256" s="38">
        <v>114</v>
      </c>
      <c r="D256" s="39">
        <v>0.74561403508771928</v>
      </c>
      <c r="E256" s="87">
        <v>6.7125842756379628</v>
      </c>
      <c r="F256" s="41">
        <v>0.25438596491228072</v>
      </c>
      <c r="G256" s="42">
        <v>0.14912280701754385</v>
      </c>
      <c r="H256" s="43">
        <v>0.58771929824561409</v>
      </c>
      <c r="I256" s="43">
        <v>0.22807017543859648</v>
      </c>
      <c r="J256" s="44">
        <v>3.5087719298245612E-2</v>
      </c>
    </row>
    <row r="257" spans="2:10" ht="14.85" customHeight="1" x14ac:dyDescent="0.2">
      <c r="B257" s="45" t="s">
        <v>76</v>
      </c>
      <c r="C257" s="46">
        <v>27</v>
      </c>
      <c r="D257" s="47">
        <v>0.92592592592592593</v>
      </c>
      <c r="E257" s="86">
        <v>8.2512895392723937</v>
      </c>
      <c r="F257" s="49">
        <v>7.407407407407407E-2</v>
      </c>
      <c r="G257" s="50">
        <v>0.33333333333333331</v>
      </c>
      <c r="H257" s="51">
        <v>0.59259259259259256</v>
      </c>
      <c r="I257" s="51">
        <v>7.407407407407407E-2</v>
      </c>
      <c r="J257" s="52">
        <v>0</v>
      </c>
    </row>
    <row r="258" spans="2:10" ht="14.85" customHeight="1" x14ac:dyDescent="0.2">
      <c r="B258" s="45" t="s">
        <v>77</v>
      </c>
      <c r="C258" s="46">
        <v>23</v>
      </c>
      <c r="D258" s="47">
        <v>0.78260869565217395</v>
      </c>
      <c r="E258" s="86">
        <v>14.004075312932555</v>
      </c>
      <c r="F258" s="49">
        <v>0.21739130434782608</v>
      </c>
      <c r="G258" s="50">
        <v>8.6956521739130432E-2</v>
      </c>
      <c r="H258" s="51">
        <v>0.60869565217391308</v>
      </c>
      <c r="I258" s="51">
        <v>0.21739130434782608</v>
      </c>
      <c r="J258" s="52">
        <v>8.6956521739130432E-2</v>
      </c>
    </row>
    <row r="259" spans="2:10" ht="14.85" customHeight="1" x14ac:dyDescent="0.2">
      <c r="B259" s="45" t="s">
        <v>78</v>
      </c>
      <c r="C259" s="46">
        <v>7</v>
      </c>
      <c r="D259" s="47">
        <v>0.7142857142857143</v>
      </c>
      <c r="E259" s="86">
        <v>28.982753492378876</v>
      </c>
      <c r="F259" s="49">
        <v>0.2857142857142857</v>
      </c>
      <c r="G259" s="50">
        <v>0.14285714285714285</v>
      </c>
      <c r="H259" s="51">
        <v>0.5714285714285714</v>
      </c>
      <c r="I259" s="51">
        <v>0.14285714285714285</v>
      </c>
      <c r="J259" s="52">
        <v>0.14285714285714285</v>
      </c>
    </row>
    <row r="260" spans="2:10" ht="14.85" customHeight="1" x14ac:dyDescent="0.2">
      <c r="B260" s="45" t="s">
        <v>79</v>
      </c>
      <c r="C260" s="46">
        <v>36</v>
      </c>
      <c r="D260" s="47">
        <v>0.63888888888888884</v>
      </c>
      <c r="E260" s="86">
        <v>13.53872343431733</v>
      </c>
      <c r="F260" s="49">
        <v>0.3611111111111111</v>
      </c>
      <c r="G260" s="50">
        <v>2.7777777777777776E-2</v>
      </c>
      <c r="H260" s="51">
        <v>0.58333333333333337</v>
      </c>
      <c r="I260" s="51">
        <v>0.3611111111111111</v>
      </c>
      <c r="J260" s="52">
        <v>2.7777777777777776E-2</v>
      </c>
    </row>
    <row r="261" spans="2:10" ht="14.85" customHeight="1" thickBot="1" x14ac:dyDescent="0.25">
      <c r="B261" s="65" t="s">
        <v>82</v>
      </c>
      <c r="C261" s="74">
        <v>10</v>
      </c>
      <c r="D261" s="67">
        <v>0.7</v>
      </c>
      <c r="E261" s="75">
        <v>22.454620905283615</v>
      </c>
      <c r="F261" s="69">
        <v>0.3</v>
      </c>
      <c r="G261" s="70">
        <v>0.3</v>
      </c>
      <c r="H261" s="71">
        <v>0.6</v>
      </c>
      <c r="I261" s="71">
        <v>0.1</v>
      </c>
      <c r="J261" s="72">
        <v>0</v>
      </c>
    </row>
    <row r="262" spans="2:10" ht="14.85" customHeight="1" thickTop="1" x14ac:dyDescent="0.2">
      <c r="B262" s="76"/>
      <c r="C262" s="76"/>
      <c r="D262" s="49"/>
      <c r="E262" s="77"/>
      <c r="F262" s="49"/>
      <c r="G262" s="49"/>
      <c r="H262" s="49"/>
      <c r="I262" s="49"/>
      <c r="J262" s="49"/>
    </row>
    <row r="263" spans="2:10" ht="14.85" customHeight="1" x14ac:dyDescent="0.2">
      <c r="B263" s="85" t="s">
        <v>84</v>
      </c>
      <c r="C263" s="2"/>
      <c r="D263" s="2"/>
      <c r="E263" s="2"/>
      <c r="F263" s="2"/>
      <c r="G263" s="2"/>
      <c r="H263" s="2"/>
      <c r="I263" s="2"/>
      <c r="J263" s="2"/>
    </row>
    <row r="264" spans="2:10" ht="14.85" customHeight="1" x14ac:dyDescent="0.2">
      <c r="B264" s="83" t="s">
        <v>141</v>
      </c>
      <c r="C264" s="2"/>
      <c r="D264" s="2"/>
      <c r="E264" s="2"/>
      <c r="F264" s="2"/>
      <c r="G264" s="2"/>
      <c r="H264" s="2"/>
      <c r="I264" s="2"/>
      <c r="J264" s="2"/>
    </row>
    <row r="265" spans="2:10" ht="14.85" customHeight="1" x14ac:dyDescent="0.2">
      <c r="B265" s="83" t="s">
        <v>86</v>
      </c>
      <c r="C265" s="2"/>
      <c r="D265" s="2"/>
      <c r="E265" s="2"/>
      <c r="F265" s="2"/>
      <c r="G265" s="2"/>
      <c r="H265" s="2"/>
      <c r="I265" s="2"/>
      <c r="J265" s="2"/>
    </row>
    <row r="266" spans="2:10" ht="14.85" customHeight="1" x14ac:dyDescent="0.2">
      <c r="B266" s="83" t="s">
        <v>87</v>
      </c>
      <c r="C266" s="2"/>
      <c r="D266" s="2"/>
      <c r="E266" s="2"/>
      <c r="F266" s="2"/>
      <c r="G266" s="2"/>
      <c r="H266" s="2"/>
      <c r="I266" s="2"/>
      <c r="J266" s="2"/>
    </row>
    <row r="267" spans="2:10" ht="14.85" customHeight="1" x14ac:dyDescent="0.2">
      <c r="B267" s="84" t="s">
        <v>152</v>
      </c>
      <c r="C267" s="2"/>
      <c r="D267" s="2"/>
      <c r="E267" s="2"/>
      <c r="F267" s="2"/>
      <c r="G267" s="2"/>
      <c r="H267" s="2"/>
      <c r="I267" s="2"/>
      <c r="J267" s="2"/>
    </row>
    <row r="268" spans="2:10" ht="14.85" customHeight="1" x14ac:dyDescent="0.2">
      <c r="B268" s="84" t="s">
        <v>95</v>
      </c>
      <c r="C268" s="2"/>
      <c r="D268" s="2"/>
      <c r="E268" s="2"/>
      <c r="F268" s="2"/>
      <c r="G268" s="2"/>
      <c r="H268" s="2"/>
      <c r="I268" s="2"/>
      <c r="J268" s="2"/>
    </row>
    <row r="269" spans="2:10" ht="14.85" customHeight="1" x14ac:dyDescent="0.2">
      <c r="B269" s="84" t="s">
        <v>94</v>
      </c>
      <c r="C269" s="2"/>
      <c r="D269" s="2"/>
      <c r="E269" s="2"/>
      <c r="F269" s="2"/>
      <c r="G269" s="2"/>
      <c r="H269" s="2"/>
      <c r="I269" s="2"/>
      <c r="J269" s="2"/>
    </row>
    <row r="270" spans="2:10" ht="14.85" customHeight="1" x14ac:dyDescent="0.2">
      <c r="B270" s="83" t="s">
        <v>140</v>
      </c>
      <c r="C270" s="2" t="s">
        <v>7</v>
      </c>
      <c r="D270" s="2"/>
      <c r="E270" s="2"/>
      <c r="F270" s="2" t="s">
        <v>7</v>
      </c>
      <c r="G270" s="2" t="s">
        <v>7</v>
      </c>
      <c r="H270" s="2" t="s">
        <v>7</v>
      </c>
      <c r="I270" s="2" t="s">
        <v>7</v>
      </c>
      <c r="J270" s="2" t="s">
        <v>7</v>
      </c>
    </row>
    <row r="271" spans="2:10" ht="14.85" customHeight="1" x14ac:dyDescent="0.25">
      <c r="B271" s="168" t="s">
        <v>153</v>
      </c>
    </row>
    <row r="272" spans="2:10" ht="14.85" customHeight="1" x14ac:dyDescent="0.25">
      <c r="B272" s="168" t="s">
        <v>149</v>
      </c>
    </row>
    <row r="273" ht="14.85" customHeight="1" x14ac:dyDescent="0.25"/>
    <row r="274" ht="14.85" customHeight="1" x14ac:dyDescent="0.25"/>
    <row r="275" ht="14.85" customHeight="1" x14ac:dyDescent="0.25"/>
    <row r="276" ht="14.85" customHeight="1" x14ac:dyDescent="0.25"/>
    <row r="277" ht="14.85" customHeight="1" x14ac:dyDescent="0.25"/>
    <row r="278" ht="14.85" customHeight="1" x14ac:dyDescent="0.25"/>
    <row r="279" ht="14.85" customHeight="1" x14ac:dyDescent="0.25"/>
    <row r="280" ht="14.85" customHeight="1" x14ac:dyDescent="0.25"/>
    <row r="281" ht="14.85" customHeight="1" x14ac:dyDescent="0.25"/>
    <row r="282" ht="14.85" customHeight="1" x14ac:dyDescent="0.25"/>
    <row r="283" ht="14.85" customHeight="1" x14ac:dyDescent="0.25"/>
    <row r="284" ht="14.85" customHeight="1" x14ac:dyDescent="0.25"/>
    <row r="285" ht="14.85" customHeight="1" x14ac:dyDescent="0.25"/>
    <row r="286" ht="14.85" customHeight="1" x14ac:dyDescent="0.25"/>
    <row r="287" ht="14.85" customHeight="1" x14ac:dyDescent="0.25"/>
    <row r="288" ht="14.85" customHeight="1" x14ac:dyDescent="0.25"/>
    <row r="289" ht="14.85" customHeight="1" x14ac:dyDescent="0.25"/>
    <row r="290" ht="14.85" customHeight="1" x14ac:dyDescent="0.25"/>
    <row r="291" ht="14.85" customHeight="1" x14ac:dyDescent="0.25"/>
    <row r="292" ht="14.85" customHeight="1" x14ac:dyDescent="0.25"/>
    <row r="293" ht="14.85" customHeight="1" x14ac:dyDescent="0.25"/>
    <row r="294" ht="14.85" customHeight="1" x14ac:dyDescent="0.25"/>
    <row r="295" ht="14.85" customHeight="1" x14ac:dyDescent="0.25"/>
    <row r="296" ht="14.85" customHeight="1" x14ac:dyDescent="0.25"/>
    <row r="297" ht="14.85" customHeight="1" x14ac:dyDescent="0.25"/>
    <row r="298" ht="14.85" customHeight="1" x14ac:dyDescent="0.25"/>
    <row r="299" ht="14.85" customHeight="1" x14ac:dyDescent="0.25"/>
    <row r="300" ht="14.85" customHeight="1" x14ac:dyDescent="0.25"/>
    <row r="301" ht="14.85" customHeight="1" x14ac:dyDescent="0.25"/>
    <row r="302" ht="14.85" customHeight="1" x14ac:dyDescent="0.25"/>
    <row r="303" ht="14.85" customHeight="1" x14ac:dyDescent="0.25"/>
    <row r="304" ht="14.85" customHeight="1" x14ac:dyDescent="0.25"/>
    <row r="305" ht="14.85" customHeight="1" x14ac:dyDescent="0.25"/>
    <row r="306" ht="14.85" customHeight="1" x14ac:dyDescent="0.25"/>
    <row r="307" ht="14.85" customHeight="1" x14ac:dyDescent="0.25"/>
    <row r="308" ht="14.85" customHeight="1" x14ac:dyDescent="0.25"/>
    <row r="309" ht="14.85" customHeight="1" x14ac:dyDescent="0.25"/>
    <row r="310" ht="14.85" customHeight="1" x14ac:dyDescent="0.25"/>
    <row r="311" ht="14.85" customHeight="1" x14ac:dyDescent="0.25"/>
    <row r="312" ht="14.85" customHeight="1" x14ac:dyDescent="0.25"/>
    <row r="313" ht="14.85" customHeight="1" x14ac:dyDescent="0.25"/>
    <row r="314" ht="14.85" customHeight="1" x14ac:dyDescent="0.25"/>
    <row r="315" ht="14.85" customHeight="1" x14ac:dyDescent="0.25"/>
    <row r="316" ht="14.85" customHeight="1" x14ac:dyDescent="0.25"/>
    <row r="317" ht="14.85" customHeight="1" x14ac:dyDescent="0.25"/>
    <row r="318" ht="14.85" customHeight="1" x14ac:dyDescent="0.25"/>
    <row r="319" ht="14.85" customHeight="1" x14ac:dyDescent="0.25"/>
    <row r="320" ht="12.95" customHeight="1" x14ac:dyDescent="0.25"/>
    <row r="321" ht="14.85" customHeight="1" x14ac:dyDescent="0.25"/>
    <row r="322" ht="14.85" customHeight="1" x14ac:dyDescent="0.25"/>
    <row r="323" ht="14.85" customHeight="1" x14ac:dyDescent="0.25"/>
    <row r="324" ht="14.85" customHeight="1" x14ac:dyDescent="0.25"/>
    <row r="325" ht="14.85" customHeight="1" x14ac:dyDescent="0.25"/>
    <row r="326" ht="14.85" customHeight="1" x14ac:dyDescent="0.25"/>
    <row r="327" ht="14.85" customHeight="1" x14ac:dyDescent="0.25"/>
    <row r="328" ht="14.85" customHeight="1" x14ac:dyDescent="0.25"/>
    <row r="329" ht="14.85" customHeight="1" x14ac:dyDescent="0.25"/>
    <row r="330" ht="14.85" customHeight="1" x14ac:dyDescent="0.25"/>
    <row r="331" ht="14.85" customHeight="1" x14ac:dyDescent="0.25"/>
    <row r="332" ht="14.85" customHeight="1" x14ac:dyDescent="0.25"/>
    <row r="333" ht="14.85" customHeight="1" x14ac:dyDescent="0.25"/>
    <row r="334" ht="14.85" customHeight="1" x14ac:dyDescent="0.25"/>
    <row r="335" ht="14.85" customHeight="1" x14ac:dyDescent="0.25"/>
    <row r="336" ht="14.85" customHeight="1" x14ac:dyDescent="0.25"/>
    <row r="337" ht="14.85" customHeight="1" x14ac:dyDescent="0.25"/>
    <row r="338" ht="14.85" customHeight="1" x14ac:dyDescent="0.25"/>
    <row r="339" ht="14.85" customHeight="1" x14ac:dyDescent="0.25"/>
    <row r="340" ht="14.85" customHeight="1" x14ac:dyDescent="0.25"/>
    <row r="341" ht="14.85" customHeight="1" x14ac:dyDescent="0.25"/>
    <row r="342" ht="14.85" customHeight="1" x14ac:dyDescent="0.25"/>
    <row r="343" ht="14.85" customHeight="1" x14ac:dyDescent="0.25"/>
    <row r="344" ht="14.85" customHeight="1" x14ac:dyDescent="0.25"/>
    <row r="345" ht="14.85" customHeight="1" x14ac:dyDescent="0.25"/>
    <row r="346" ht="14.85" customHeight="1" x14ac:dyDescent="0.25"/>
    <row r="347" ht="14.85" customHeight="1" x14ac:dyDescent="0.25"/>
    <row r="348" ht="14.85" customHeight="1" x14ac:dyDescent="0.25"/>
    <row r="349" ht="14.85" customHeight="1" x14ac:dyDescent="0.25"/>
    <row r="350" ht="14.85" customHeight="1" x14ac:dyDescent="0.25"/>
    <row r="351" ht="14.85" customHeight="1" x14ac:dyDescent="0.25"/>
    <row r="352" ht="14.85" customHeight="1" x14ac:dyDescent="0.25"/>
    <row r="353" ht="14.85" customHeight="1" x14ac:dyDescent="0.25"/>
    <row r="354" ht="14.85" customHeight="1" x14ac:dyDescent="0.25"/>
    <row r="355" ht="14.85" customHeight="1" x14ac:dyDescent="0.25"/>
    <row r="356" ht="14.85" customHeight="1" x14ac:dyDescent="0.25"/>
    <row r="357" ht="14.85" customHeight="1" x14ac:dyDescent="0.25"/>
    <row r="358" ht="14.85" customHeight="1" x14ac:dyDescent="0.25"/>
    <row r="359" ht="12.95" customHeight="1" x14ac:dyDescent="0.25"/>
    <row r="360" ht="14.85" customHeight="1" x14ac:dyDescent="0.25"/>
    <row r="361" ht="12.95" customHeight="1" x14ac:dyDescent="0.25"/>
  </sheetData>
  <mergeCells count="26">
    <mergeCell ref="G64:J65"/>
    <mergeCell ref="D126:F127"/>
    <mergeCell ref="G126:J127"/>
    <mergeCell ref="D198:F199"/>
    <mergeCell ref="G198:J199"/>
    <mergeCell ref="J66:J67"/>
    <mergeCell ref="B120:J122"/>
    <mergeCell ref="D66:D67"/>
    <mergeCell ref="E66:E67"/>
    <mergeCell ref="F66:F67"/>
    <mergeCell ref="C2:J2"/>
    <mergeCell ref="D3:F4"/>
    <mergeCell ref="G3:J4"/>
    <mergeCell ref="I66:I67"/>
    <mergeCell ref="G66:G67"/>
    <mergeCell ref="H66:H67"/>
    <mergeCell ref="D5:D6"/>
    <mergeCell ref="E5:E6"/>
    <mergeCell ref="F5:F6"/>
    <mergeCell ref="G5:G6"/>
    <mergeCell ref="H5:H6"/>
    <mergeCell ref="I5:I6"/>
    <mergeCell ref="J5:J6"/>
    <mergeCell ref="B58:J61"/>
    <mergeCell ref="C63:J63"/>
    <mergeCell ref="D64:F65"/>
  </mergeCells>
  <pageMargins left="0.7" right="0.7" top="0.75" bottom="0.75" header="0.3" footer="0.3"/>
  <pageSetup scale="58" orientation="portrait" r:id="rId1"/>
  <rowBreaks count="5" manualBreakCount="5">
    <brk id="61" max="10" man="1"/>
    <brk id="122" max="10" man="1"/>
    <brk id="194" max="10" man="1"/>
    <brk id="287" max="10" man="1"/>
    <brk id="36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Indicator 14 - Title</vt:lpstr>
      <vt:lpstr>Indicator 14 - 2024</vt:lpstr>
      <vt:lpstr>Indicator 14 - 2021</vt:lpstr>
      <vt:lpstr>Indicator 14 - 2009-2018</vt:lpstr>
      <vt:lpstr>'Indicator 14 - 2009-2018'!Print_Area</vt:lpstr>
      <vt:lpstr>'Indicator 14 - 2021'!Print_Area</vt:lpstr>
      <vt:lpstr>'Indicator 14 - 2024'!Print_Area</vt:lpstr>
      <vt:lpstr>'Indicator 14 - 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Copeland</dc:creator>
  <cp:lastModifiedBy>Dan Tassie</cp:lastModifiedBy>
  <cp:lastPrinted>2026-03-31T18:30:00Z</cp:lastPrinted>
  <dcterms:created xsi:type="dcterms:W3CDTF">2023-10-24T17:28:31Z</dcterms:created>
  <dcterms:modified xsi:type="dcterms:W3CDTF">2026-03-31T18:30:15Z</dcterms:modified>
</cp:coreProperties>
</file>