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yersonprod-my.sharepoint.com/personal/julia_pyryeskina_ryerson_ca/Documents/Research Proposal Facilitator files/CRCs/2 CRC files/CRC utilization table/"/>
    </mc:Choice>
  </mc:AlternateContent>
  <xr:revisionPtr revIDLastSave="0" documentId="8_{4DED27C4-AB3A-4355-B7B4-DAA42ACCD9B2}" xr6:coauthVersionLast="47" xr6:coauthVersionMax="47" xr10:uidLastSave="{00000000-0000-0000-0000-000000000000}"/>
  <bookViews>
    <workbookView xWindow="-110" yWindow="-110" windowWidth="19420" windowHeight="10420" tabRatio="901" xr2:uid="{00000000-000D-0000-FFFF-FFFF00000000}"/>
  </bookViews>
  <sheets>
    <sheet name="TMU March 2024" sheetId="107" r:id="rId1"/>
  </sheets>
  <definedNames>
    <definedName name="_xlnm.Print_Area" localSheetId="0">'TMU March 2024'!$A$1:$Q$29</definedName>
    <definedName name="_xlnm.Print_Titles" localSheetId="0">'TMU March 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07" l="1"/>
  <c r="O7" i="107" l="1"/>
  <c r="O8" i="107"/>
  <c r="N8" i="107"/>
  <c r="N7" i="107"/>
  <c r="N6" i="107" s="1"/>
  <c r="O6" i="107" l="1"/>
</calcChain>
</file>

<file path=xl/sharedStrings.xml><?xml version="1.0" encoding="utf-8"?>
<sst xmlns="http://schemas.openxmlformats.org/spreadsheetml/2006/main" count="216" uniqueCount="98">
  <si>
    <t>Allocation</t>
  </si>
  <si>
    <t>Utilization</t>
  </si>
  <si>
    <t>Chair allocations as per :</t>
  </si>
  <si>
    <t>Individual Comments</t>
  </si>
  <si>
    <t>Total:</t>
  </si>
  <si>
    <t>Cycle</t>
  </si>
  <si>
    <t>Active
(Yes/No)</t>
  </si>
  <si>
    <t>CIHR</t>
  </si>
  <si>
    <t>Botelho, Roberto J.</t>
  </si>
  <si>
    <t>1246-A</t>
  </si>
  <si>
    <t>NSERC</t>
  </si>
  <si>
    <t>Not applicable</t>
  </si>
  <si>
    <t>1246-B</t>
  </si>
  <si>
    <t>874-A</t>
  </si>
  <si>
    <t>874-B</t>
  </si>
  <si>
    <t>1964-A</t>
  </si>
  <si>
    <t>1964-B</t>
  </si>
  <si>
    <t>Spaniol, Julia</t>
  </si>
  <si>
    <t>SSHRC</t>
  </si>
  <si>
    <t>Gruzd, Anatoliy</t>
  </si>
  <si>
    <t>SECOND TERM - NO FURTHER RENEWAL POSSIBLE</t>
  </si>
  <si>
    <t>yes</t>
  </si>
  <si>
    <t>Renewal</t>
  </si>
  <si>
    <t>New</t>
  </si>
  <si>
    <t>Bagheri, Ebrahim</t>
  </si>
  <si>
    <t>de Ruiter, Anton</t>
  </si>
  <si>
    <t>Hwang, Dae Kun</t>
  </si>
  <si>
    <t>Dworkin, Seth</t>
  </si>
  <si>
    <t>1961-A</t>
  </si>
  <si>
    <t>1961-B</t>
  </si>
  <si>
    <t>LAST UPDATED BY TIPS:</t>
  </si>
  <si>
    <t>DERNIÈRE MISE À JOUR PAR SPIIE:</t>
  </si>
  <si>
    <t>Allocation des chaires selon:</t>
  </si>
  <si>
    <t># Active</t>
  </si>
  <si>
    <t>* Method of Allocating Chairs</t>
  </si>
  <si>
    <t>* Processus d'attribution des chaires</t>
  </si>
  <si>
    <t>Chair #</t>
  </si>
  <si>
    <t>Allocation by
Agency</t>
  </si>
  <si>
    <t>Utilization by
Agency</t>
  </si>
  <si>
    <t>Name of Chairholder</t>
  </si>
  <si>
    <t>Type</t>
  </si>
  <si>
    <t>Proposed
Start Date</t>
  </si>
  <si>
    <t>Confirmed
Start Date</t>
  </si>
  <si>
    <t>End Date</t>
  </si>
  <si>
    <t>Final Renewal
submission date</t>
  </si>
  <si>
    <t>Tier 1
Niveau 1</t>
  </si>
  <si>
    <t>Calculation/Utilization History *</t>
  </si>
  <si>
    <t># Chaire</t>
  </si>
  <si>
    <t>Allocation par
Agence</t>
  </si>
  <si>
    <t>Utilisation par
Agence</t>
  </si>
  <si>
    <t>Nom du Canadidat</t>
  </si>
  <si>
    <t>Cyle</t>
  </si>
  <si>
    <t>Date de début
proposée</t>
  </si>
  <si>
    <t>Date de début
confirmée</t>
  </si>
  <si>
    <t>De de fin</t>
  </si>
  <si>
    <t>Active
(oui/non)</t>
  </si>
  <si>
    <t>Date finale - demande
de renouvellement</t>
  </si>
  <si>
    <t>Tier 2
Niveau 2</t>
  </si>
  <si>
    <t>Commentaires individuels</t>
  </si>
  <si>
    <t>Historique des calculs/utilisation *</t>
  </si>
  <si>
    <t>Olson, Michael</t>
  </si>
  <si>
    <t>2017-1</t>
  </si>
  <si>
    <t>Taghipour, Sharareh</t>
  </si>
  <si>
    <t>2017-2</t>
  </si>
  <si>
    <t>1962-A</t>
  </si>
  <si>
    <t>1962-B</t>
  </si>
  <si>
    <t>2018-0081</t>
  </si>
  <si>
    <t>2018-0082</t>
  </si>
  <si>
    <t>Kirby, Miranda</t>
  </si>
  <si>
    <t>2018-2</t>
  </si>
  <si>
    <t>2018-1</t>
  </si>
  <si>
    <t>Lee, Damien</t>
  </si>
  <si>
    <t>2019-2</t>
  </si>
  <si>
    <t>Tavallaei, M. Ali MAT</t>
  </si>
  <si>
    <t>Fakhari Moghaddam Arani, Mohammadreza</t>
  </si>
  <si>
    <t>Farooq, Bilal</t>
  </si>
  <si>
    <t>Mazalek, Alexandra</t>
  </si>
  <si>
    <t>Gauntlett, David</t>
  </si>
  <si>
    <t>2020-1</t>
  </si>
  <si>
    <t>Banerjee, Rupa</t>
  </si>
  <si>
    <t>Mashatan, Atefeh</t>
  </si>
  <si>
    <t>Berardi, Umberto</t>
  </si>
  <si>
    <t>TORONTO METROPOLITAN UNIVERSITY</t>
  </si>
  <si>
    <t>2021-2</t>
  </si>
  <si>
    <t>Calc2020</t>
  </si>
  <si>
    <t>Year 2022 calculation</t>
  </si>
  <si>
    <t>Calcul de l'année 2022</t>
  </si>
  <si>
    <t>Le 17 juin 2021</t>
  </si>
  <si>
    <t xml:space="preserve">October 22, 2024	</t>
  </si>
  <si>
    <t>Rajah, Natasha</t>
  </si>
  <si>
    <t>2022-2</t>
  </si>
  <si>
    <t>allocated to the research area, “Black Expressive Culture and Creativity in the Diaspora.”</t>
  </si>
  <si>
    <t>allocated to the research area, “Gender and Migration.”</t>
  </si>
  <si>
    <t>Khademi, April</t>
  </si>
  <si>
    <t>Yes</t>
  </si>
  <si>
    <t xml:space="preserve">October 19, 2027	</t>
  </si>
  <si>
    <t>Unallocated</t>
  </si>
  <si>
    <t>allocated to the research area, "Cybersecurity"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</si>
</sst>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[$-1009]d\-mmm\-yy;@"/>
    <numFmt numFmtId="166" formatCode="[$-1009]mmmm\ d\,\ yyyy;@"/>
  </numFmts>
  <fonts count="24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b/>
      <i/>
      <u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/>
      <sz val="7"/>
      <name val="Arial Narrow"/>
      <family val="2"/>
    </font>
    <font>
      <i/>
      <u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7"/>
      <color rgb="FFFF0000"/>
      <name val="Arial Narrow"/>
      <family val="2"/>
    </font>
    <font>
      <b/>
      <sz val="10"/>
      <color rgb="FFFF0000"/>
      <name val="Arial"/>
      <family val="2"/>
    </font>
    <font>
      <sz val="9"/>
      <name val="Arial Narrow"/>
      <family val="2"/>
    </font>
    <font>
      <b/>
      <i/>
      <sz val="10"/>
      <color rgb="FFFF0000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 Narrow"/>
      <family val="2"/>
    </font>
    <font>
      <i/>
      <sz val="9"/>
      <name val="Arial Narrow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164" fontId="1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left"/>
      <protection locked="0"/>
    </xf>
    <xf numFmtId="0" fontId="12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5" fontId="9" fillId="0" borderId="7" xfId="0" applyNumberFormat="1" applyFont="1" applyBorder="1" applyAlignment="1" applyProtection="1">
      <alignment horizontal="left" vertical="center" wrapText="1"/>
      <protection locked="0"/>
    </xf>
    <xf numFmtId="15" fontId="14" fillId="0" borderId="8" xfId="0" applyNumberFormat="1" applyFont="1" applyBorder="1" applyAlignment="1" applyProtection="1">
      <alignment horizontal="left" vertical="center" wrapText="1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16" fillId="0" borderId="11" xfId="0" applyFont="1" applyBorder="1" applyAlignment="1">
      <alignment horizontal="center" vertical="center"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15" fontId="16" fillId="0" borderId="11" xfId="0" applyNumberFormat="1" applyFont="1" applyBorder="1" applyAlignment="1" applyProtection="1">
      <alignment horizontal="center" vertical="center"/>
      <protection locked="0"/>
    </xf>
    <xf numFmtId="165" fontId="16" fillId="0" borderId="11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/>
    <xf numFmtId="0" fontId="2" fillId="0" borderId="12" xfId="0" applyFont="1" applyBorder="1" applyAlignment="1" applyProtection="1">
      <alignment horizontal="center" vertical="center" wrapText="1"/>
      <protection locked="0"/>
    </xf>
    <xf numFmtId="15" fontId="4" fillId="0" borderId="8" xfId="0" applyNumberFormat="1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>
      <alignment vertical="center"/>
    </xf>
    <xf numFmtId="0" fontId="17" fillId="0" borderId="0" xfId="0" applyFont="1" applyAlignment="1">
      <alignment horizontal="right" wrapText="1"/>
    </xf>
    <xf numFmtId="166" fontId="17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4" fontId="17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0" fillId="0" borderId="0" xfId="1" applyNumberFormat="1" applyFill="1" applyBorder="1" applyAlignment="1" applyProtection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165" fontId="16" fillId="0" borderId="11" xfId="0" applyNumberFormat="1" applyFont="1" applyBorder="1" applyAlignment="1" applyProtection="1">
      <alignment horizontal="center" vertical="center" wrapText="1"/>
      <protection locked="0"/>
    </xf>
    <xf numFmtId="165" fontId="16" fillId="0" borderId="11" xfId="0" applyNumberFormat="1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4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>
      <alignment vertical="top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Border="1" applyAlignment="1" applyProtection="1">
      <alignment horizontal="center" vertical="center" wrapText="1"/>
      <protection locked="0"/>
    </xf>
    <xf numFmtId="15" fontId="14" fillId="0" borderId="7" xfId="0" applyNumberFormat="1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>
      <alignment vertical="center"/>
    </xf>
    <xf numFmtId="0" fontId="21" fillId="0" borderId="0" xfId="0" applyFont="1" applyAlignment="1">
      <alignment wrapText="1"/>
    </xf>
    <xf numFmtId="0" fontId="15" fillId="0" borderId="0" xfId="0" applyFont="1"/>
    <xf numFmtId="15" fontId="4" fillId="0" borderId="9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1" fillId="0" borderId="0" xfId="0" applyNumberFormat="1" applyFont="1" applyAlignment="1">
      <alignment horizontal="center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3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165" fontId="13" fillId="0" borderId="14" xfId="0" applyNumberFormat="1" applyFont="1" applyBorder="1" applyAlignment="1" applyProtection="1">
      <alignment horizontal="center" vertical="center" wrapText="1"/>
      <protection locked="0"/>
    </xf>
    <xf numFmtId="165" fontId="13" fillId="0" borderId="14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Alignment="1" applyProtection="1">
      <alignment horizontal="center" vertical="center"/>
      <protection locked="0"/>
    </xf>
    <xf numFmtId="164" fontId="13" fillId="0" borderId="15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left" vertical="center" wrapText="1"/>
    </xf>
    <xf numFmtId="0" fontId="13" fillId="0" borderId="20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13" fillId="0" borderId="20" xfId="0" applyNumberFormat="1" applyFont="1" applyBorder="1" applyAlignment="1" applyProtection="1">
      <alignment horizontal="center" vertical="center"/>
      <protection locked="0"/>
    </xf>
    <xf numFmtId="165" fontId="13" fillId="0" borderId="20" xfId="0" applyNumberFormat="1" applyFont="1" applyBorder="1" applyAlignment="1" applyProtection="1">
      <alignment horizontal="center" vertical="center" wrapText="1"/>
      <protection locked="0"/>
    </xf>
    <xf numFmtId="165" fontId="13" fillId="0" borderId="20" xfId="0" applyNumberFormat="1" applyFont="1" applyBorder="1" applyAlignment="1">
      <alignment horizontal="center" vertical="center"/>
    </xf>
    <xf numFmtId="164" fontId="13" fillId="0" borderId="21" xfId="0" applyNumberFormat="1" applyFont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1" xfId="0" applyFont="1" applyBorder="1" applyAlignment="1" applyProtection="1">
      <alignment vertical="center"/>
      <protection locked="0"/>
    </xf>
    <xf numFmtId="164" fontId="16" fillId="0" borderId="0" xfId="0" applyNumberFormat="1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164" fontId="22" fillId="0" borderId="0" xfId="0" applyNumberFormat="1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4" fontId="21" fillId="0" borderId="0" xfId="0" applyNumberFormat="1" applyFont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9" fontId="11" fillId="0" borderId="0" xfId="0" applyNumberFormat="1" applyFont="1"/>
    <xf numFmtId="0" fontId="11" fillId="0" borderId="0" xfId="0" applyFont="1" applyProtection="1">
      <protection locked="0"/>
    </xf>
    <xf numFmtId="164" fontId="16" fillId="0" borderId="0" xfId="0" applyNumberFormat="1" applyFont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 wrapText="1"/>
    </xf>
    <xf numFmtId="0" fontId="16" fillId="0" borderId="0" xfId="0" applyFont="1" applyAlignment="1">
      <alignment wrapText="1"/>
    </xf>
    <xf numFmtId="0" fontId="23" fillId="0" borderId="0" xfId="0" applyFont="1"/>
    <xf numFmtId="17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 applyProtection="1">
      <alignment vertical="center" wrapText="1"/>
      <protection locked="0"/>
    </xf>
    <xf numFmtId="0" fontId="16" fillId="0" borderId="11" xfId="0" applyFont="1" applyBorder="1" applyAlignment="1" applyProtection="1">
      <alignment wrapText="1"/>
      <protection locked="0"/>
    </xf>
    <xf numFmtId="49" fontId="16" fillId="0" borderId="11" xfId="0" applyNumberFormat="1" applyFont="1" applyBorder="1" applyAlignment="1" applyProtection="1">
      <alignment horizontal="center"/>
      <protection locked="0"/>
    </xf>
    <xf numFmtId="165" fontId="16" fillId="0" borderId="11" xfId="0" applyNumberFormat="1" applyFont="1" applyBorder="1" applyAlignment="1" applyProtection="1">
      <alignment horizontal="center"/>
      <protection locked="0"/>
    </xf>
    <xf numFmtId="165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6" fillId="0" borderId="11" xfId="0" applyNumberFormat="1" applyFont="1" applyBorder="1" applyAlignment="1" applyProtection="1">
      <alignment horizontal="left"/>
      <protection locked="0"/>
    </xf>
    <xf numFmtId="166" fontId="16" fillId="0" borderId="11" xfId="0" applyNumberFormat="1" applyFont="1" applyBorder="1" applyAlignment="1">
      <alignment horizontal="center" vertical="center" wrapText="1"/>
    </xf>
    <xf numFmtId="166" fontId="16" fillId="0" borderId="11" xfId="0" applyNumberFormat="1" applyFont="1" applyBorder="1" applyAlignment="1" applyProtection="1">
      <alignment horizontal="center" vertical="center" wrapText="1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165" fontId="16" fillId="0" borderId="11" xfId="0" applyNumberFormat="1" applyFont="1" applyBorder="1" applyAlignment="1" applyProtection="1">
      <alignment horizontal="center" vertical="center"/>
      <protection locked="0"/>
    </xf>
    <xf numFmtId="164" fontId="16" fillId="0" borderId="11" xfId="0" applyNumberFormat="1" applyFont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60"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3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34"/>
        </patternFill>
      </fill>
    </dxf>
    <dxf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34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34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3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8</xdr:row>
      <xdr:rowOff>45720</xdr:rowOff>
    </xdr:from>
    <xdr:to>
      <xdr:col>16</xdr:col>
      <xdr:colOff>3038475</xdr:colOff>
      <xdr:row>28</xdr:row>
      <xdr:rowOff>311727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2932B064-638F-4105-B3CA-32CD39AFA734}"/>
            </a:ext>
          </a:extLst>
        </xdr:cNvPr>
        <xdr:cNvSpPr txBox="1">
          <a:spLocks noChangeArrowheads="1"/>
        </xdr:cNvSpPr>
      </xdr:nvSpPr>
      <xdr:spPr bwMode="auto">
        <a:xfrm>
          <a:off x="14992350" y="1912620"/>
          <a:ext cx="3028950" cy="67430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Flexibility permitted:  5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Flexibility used: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1)  1246 split into 2 Tier 2 (NSERC)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2)  874 split into 2 Tier 2 (NSERC)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3)  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1964 split into 2 Tier (NSERC)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4)  150 SSHRC to CIHR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5)  1961 split into 2 Tier 2 (NSERC)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6) 1246-B NSERC to CIHR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7) 1962 split into 2 Tier 2 (SSHRC)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2020 calculation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1 NSERC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1 SSHRC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8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No change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2008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CIHR: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gain 1 T-2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Special</a:t>
          </a: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:  loss of 1 T-2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changed chair # 1963 from Special to CIHR (it was already combined with #1774 to create a Tier 1)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2010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Loss of 1 SPECIAL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Loss of 1 SPECIAL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1 NSERC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1 SSHRC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2012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1 NSERC Tier 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1 NSERC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1 SSHRC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2014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2 chairs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1 CIHR Tier 1 - #1967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1 SSHRC Tier 1 - #1968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2017 calculation</a:t>
          </a:r>
          <a:endParaRPr kumimoji="0" lang="en-CA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No change</a:t>
          </a: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CA" sz="9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Year 2021 calculation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Gain of 2 chairs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1 NSERC Tier 2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CA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1 SSHRC Tier 2</a:t>
          </a: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airs-chaires.gc.ca/program-programme/allocation-attribution-eng.aspx" TargetMode="External"/><Relationship Id="rId1" Type="http://schemas.openxmlformats.org/officeDocument/2006/relationships/hyperlink" Target="http://www.chairs-chaires.gc.ca/program-programme/allocation-attribution-fra.asp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I33"/>
  <sheetViews>
    <sheetView tabSelected="1" topLeftCell="A4" zoomScaleNormal="100" workbookViewId="0">
      <selection activeCell="E11" sqref="E11"/>
    </sheetView>
  </sheetViews>
  <sheetFormatPr defaultColWidth="9.1796875" defaultRowHeight="13" x14ac:dyDescent="0.3"/>
  <cols>
    <col min="1" max="1" width="7.81640625" style="28" customWidth="1"/>
    <col min="2" max="3" width="10.54296875" style="1" customWidth="1"/>
    <col min="4" max="4" width="20.81640625" style="118" customWidth="1"/>
    <col min="5" max="5" width="9.1796875" style="73" customWidth="1"/>
    <col min="6" max="6" width="5.81640625" style="74" customWidth="1"/>
    <col min="7" max="8" width="10.54296875" style="76" customWidth="1"/>
    <col min="9" max="9" width="7.81640625" style="77" customWidth="1"/>
    <col min="10" max="10" width="7.1796875" style="28" customWidth="1"/>
    <col min="11" max="11" width="15.81640625" style="7" customWidth="1"/>
    <col min="12" max="12" width="1.81640625" style="7" customWidth="1"/>
    <col min="13" max="13" width="6.81640625" style="7" customWidth="1"/>
    <col min="14" max="15" width="7.81640625" style="32" customWidth="1"/>
    <col min="16" max="16" width="44.453125" style="2" bestFit="1" customWidth="1"/>
    <col min="17" max="17" width="45.81640625" style="2" customWidth="1"/>
  </cols>
  <sheetData>
    <row r="1" spans="1:633" ht="15.5" x14ac:dyDescent="0.35">
      <c r="A1" s="25">
        <v>36</v>
      </c>
      <c r="B1" s="3" t="s">
        <v>82</v>
      </c>
      <c r="C1" s="3"/>
      <c r="D1" s="72"/>
      <c r="G1" s="17"/>
      <c r="H1" s="17"/>
      <c r="I1" s="8"/>
      <c r="J1" s="4"/>
      <c r="P1" s="37" t="s">
        <v>30</v>
      </c>
      <c r="Q1" s="38">
        <v>44364</v>
      </c>
    </row>
    <row r="2" spans="1:633" x14ac:dyDescent="0.3">
      <c r="A2" s="26"/>
      <c r="D2" s="39" t="s">
        <v>2</v>
      </c>
      <c r="E2" s="119" t="s">
        <v>85</v>
      </c>
      <c r="G2" s="18"/>
      <c r="H2" s="18"/>
      <c r="I2" s="9"/>
      <c r="J2" s="5"/>
      <c r="K2" s="10"/>
      <c r="L2" s="10"/>
      <c r="M2" s="10"/>
      <c r="N2" s="40"/>
      <c r="O2" s="40"/>
      <c r="P2" s="37" t="s">
        <v>31</v>
      </c>
      <c r="Q2" s="41" t="s">
        <v>87</v>
      </c>
    </row>
    <row r="3" spans="1:633" x14ac:dyDescent="0.3">
      <c r="A3" s="27"/>
      <c r="D3" s="42" t="s">
        <v>32</v>
      </c>
      <c r="E3" s="120" t="s">
        <v>86</v>
      </c>
      <c r="Q3" s="6"/>
    </row>
    <row r="4" spans="1:633" s="46" customFormat="1" ht="11" thickBot="1" x14ac:dyDescent="0.3">
      <c r="A4" s="43"/>
      <c r="B4" s="44"/>
      <c r="C4" s="44"/>
      <c r="D4" s="78"/>
      <c r="E4" s="79"/>
      <c r="F4" s="79"/>
      <c r="G4" s="79"/>
      <c r="H4" s="79"/>
      <c r="I4" s="44"/>
      <c r="J4" s="44"/>
      <c r="K4" s="79"/>
      <c r="L4" s="79"/>
      <c r="M4" s="79"/>
      <c r="N4" s="80"/>
      <c r="O4" s="80"/>
      <c r="P4" s="81"/>
      <c r="Q4" s="45"/>
    </row>
    <row r="5" spans="1:633" ht="18" customHeight="1" thickBot="1" x14ac:dyDescent="0.35">
      <c r="A5" s="27"/>
      <c r="D5" s="75"/>
      <c r="J5" s="82" t="s">
        <v>33</v>
      </c>
      <c r="N5" s="83" t="s">
        <v>0</v>
      </c>
      <c r="O5" s="83" t="s">
        <v>1</v>
      </c>
      <c r="Q5" s="47" t="s">
        <v>34</v>
      </c>
    </row>
    <row r="6" spans="1:633" ht="18" customHeight="1" thickBot="1" x14ac:dyDescent="0.35">
      <c r="A6" s="27"/>
      <c r="D6" s="75"/>
      <c r="J6" s="84">
        <f>COUNTIF(J9:J33,"yes")</f>
        <v>21</v>
      </c>
      <c r="M6" s="85" t="s">
        <v>4</v>
      </c>
      <c r="N6" s="86">
        <f>SUM(N7:N8)</f>
        <v>20</v>
      </c>
      <c r="O6" s="86">
        <f>SUM(O7:O8)</f>
        <v>25</v>
      </c>
      <c r="Q6" s="47" t="s">
        <v>35</v>
      </c>
    </row>
    <row r="7" spans="1:633" s="51" customFormat="1" ht="23" x14ac:dyDescent="0.25">
      <c r="A7" s="48" t="s">
        <v>36</v>
      </c>
      <c r="B7" s="49" t="s">
        <v>37</v>
      </c>
      <c r="C7" s="49" t="s">
        <v>38</v>
      </c>
      <c r="D7" s="87" t="s">
        <v>39</v>
      </c>
      <c r="E7" s="88" t="s">
        <v>40</v>
      </c>
      <c r="F7" s="89" t="s">
        <v>5</v>
      </c>
      <c r="G7" s="90" t="s">
        <v>41</v>
      </c>
      <c r="H7" s="90" t="s">
        <v>42</v>
      </c>
      <c r="I7" s="91" t="s">
        <v>43</v>
      </c>
      <c r="J7" s="49" t="s">
        <v>6</v>
      </c>
      <c r="K7" s="92" t="s">
        <v>44</v>
      </c>
      <c r="L7" s="93"/>
      <c r="M7" s="94" t="s">
        <v>45</v>
      </c>
      <c r="N7" s="95">
        <f>COUNTIF(N9:N35,"1")</f>
        <v>8</v>
      </c>
      <c r="O7" s="95">
        <f>COUNTIF(O9:O35,"1")</f>
        <v>3</v>
      </c>
      <c r="P7" s="96" t="s">
        <v>3</v>
      </c>
      <c r="Q7" s="50" t="s">
        <v>46</v>
      </c>
    </row>
    <row r="8" spans="1:633" s="51" customFormat="1" ht="23.5" thickBot="1" x14ac:dyDescent="0.3">
      <c r="A8" s="52" t="s">
        <v>47</v>
      </c>
      <c r="B8" s="53" t="s">
        <v>48</v>
      </c>
      <c r="C8" s="53" t="s">
        <v>49</v>
      </c>
      <c r="D8" s="97" t="s">
        <v>50</v>
      </c>
      <c r="E8" s="98" t="s">
        <v>40</v>
      </c>
      <c r="F8" s="99" t="s">
        <v>51</v>
      </c>
      <c r="G8" s="100" t="s">
        <v>52</v>
      </c>
      <c r="H8" s="100" t="s">
        <v>53</v>
      </c>
      <c r="I8" s="101" t="s">
        <v>54</v>
      </c>
      <c r="J8" s="53" t="s">
        <v>55</v>
      </c>
      <c r="K8" s="102" t="s">
        <v>56</v>
      </c>
      <c r="L8" s="93"/>
      <c r="M8" s="103" t="s">
        <v>57</v>
      </c>
      <c r="N8" s="104">
        <f>COUNTIF(N9:N35,"2")</f>
        <v>12</v>
      </c>
      <c r="O8" s="104">
        <f>COUNTIF(O9:O35,"2")</f>
        <v>22</v>
      </c>
      <c r="P8" s="105" t="s">
        <v>58</v>
      </c>
      <c r="Q8" s="54" t="s">
        <v>59</v>
      </c>
    </row>
    <row r="9" spans="1:633" s="63" customFormat="1" ht="25.5" customHeight="1" x14ac:dyDescent="0.25">
      <c r="A9" s="55">
        <v>1967</v>
      </c>
      <c r="B9" s="55" t="s">
        <v>7</v>
      </c>
      <c r="C9" s="55" t="s">
        <v>7</v>
      </c>
      <c r="D9" s="106" t="s">
        <v>60</v>
      </c>
      <c r="E9" s="56" t="s">
        <v>23</v>
      </c>
      <c r="F9" s="20" t="s">
        <v>61</v>
      </c>
      <c r="G9" s="57">
        <v>43101</v>
      </c>
      <c r="H9" s="57">
        <v>43191</v>
      </c>
      <c r="I9" s="58">
        <v>45747</v>
      </c>
      <c r="J9" s="55" t="s">
        <v>21</v>
      </c>
      <c r="K9" s="134">
        <v>45587</v>
      </c>
      <c r="L9" s="59"/>
      <c r="M9" s="60"/>
      <c r="N9" s="64">
        <v>1</v>
      </c>
      <c r="O9" s="64">
        <v>1</v>
      </c>
      <c r="P9" s="61"/>
      <c r="Q9" s="62"/>
    </row>
    <row r="10" spans="1:633" s="67" customFormat="1" ht="25.5" customHeight="1" x14ac:dyDescent="0.25">
      <c r="A10" s="19">
        <v>1963</v>
      </c>
      <c r="B10" s="19" t="s">
        <v>7</v>
      </c>
      <c r="C10" s="19" t="s">
        <v>7</v>
      </c>
      <c r="D10" s="107" t="s">
        <v>8</v>
      </c>
      <c r="E10" s="29" t="s">
        <v>22</v>
      </c>
      <c r="F10" s="20" t="s">
        <v>70</v>
      </c>
      <c r="G10" s="21">
        <v>43647</v>
      </c>
      <c r="H10" s="21">
        <v>43647</v>
      </c>
      <c r="I10" s="22">
        <v>45473</v>
      </c>
      <c r="J10" s="19" t="s">
        <v>21</v>
      </c>
      <c r="K10" s="65" t="s">
        <v>11</v>
      </c>
      <c r="L10" s="24"/>
      <c r="M10" s="24"/>
      <c r="N10" s="34">
        <v>2</v>
      </c>
      <c r="O10" s="34">
        <v>2</v>
      </c>
      <c r="P10" s="31" t="s">
        <v>20</v>
      </c>
      <c r="Q10" s="66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</row>
    <row r="11" spans="1:633" s="36" customFormat="1" ht="25.5" customHeight="1" x14ac:dyDescent="0.25">
      <c r="A11" s="19" t="s">
        <v>9</v>
      </c>
      <c r="B11" s="19" t="s">
        <v>10</v>
      </c>
      <c r="C11" s="19" t="s">
        <v>10</v>
      </c>
      <c r="D11" s="107" t="s">
        <v>75</v>
      </c>
      <c r="E11" s="29" t="s">
        <v>22</v>
      </c>
      <c r="F11" s="20" t="s">
        <v>61</v>
      </c>
      <c r="G11" s="21">
        <v>43101</v>
      </c>
      <c r="H11" s="21">
        <v>44927</v>
      </c>
      <c r="I11" s="22">
        <v>46752</v>
      </c>
      <c r="J11" s="19" t="s">
        <v>21</v>
      </c>
      <c r="K11" s="65" t="s">
        <v>11</v>
      </c>
      <c r="L11" s="108"/>
      <c r="M11" s="108"/>
      <c r="N11" s="109">
        <v>1</v>
      </c>
      <c r="O11" s="109">
        <v>2</v>
      </c>
      <c r="P11" s="31" t="s">
        <v>20</v>
      </c>
      <c r="Q11" s="35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</row>
    <row r="12" spans="1:633" s="12" customFormat="1" ht="25.5" customHeight="1" x14ac:dyDescent="0.25">
      <c r="A12" s="19" t="s">
        <v>12</v>
      </c>
      <c r="B12" s="19" t="s">
        <v>10</v>
      </c>
      <c r="C12" s="19" t="s">
        <v>7</v>
      </c>
      <c r="D12" s="107" t="s">
        <v>68</v>
      </c>
      <c r="E12" s="29" t="s">
        <v>23</v>
      </c>
      <c r="F12" s="20" t="s">
        <v>69</v>
      </c>
      <c r="G12" s="21">
        <v>43647</v>
      </c>
      <c r="H12" s="21">
        <v>43647</v>
      </c>
      <c r="I12" s="22">
        <v>45565</v>
      </c>
      <c r="J12" s="19" t="s">
        <v>21</v>
      </c>
      <c r="K12" s="23">
        <v>45398</v>
      </c>
      <c r="L12" s="24"/>
      <c r="M12" s="24"/>
      <c r="N12" s="109"/>
      <c r="O12" s="109">
        <v>2</v>
      </c>
      <c r="P12" s="110"/>
      <c r="Q12" s="1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</row>
    <row r="13" spans="1:633" s="36" customFormat="1" ht="25.5" customHeight="1" x14ac:dyDescent="0.25">
      <c r="A13" s="19" t="s">
        <v>13</v>
      </c>
      <c r="B13" s="19" t="s">
        <v>10</v>
      </c>
      <c r="C13" s="30" t="s">
        <v>10</v>
      </c>
      <c r="D13" s="127" t="s">
        <v>97</v>
      </c>
      <c r="E13" s="29"/>
      <c r="F13" s="20"/>
      <c r="G13" s="21"/>
      <c r="H13" s="21"/>
      <c r="I13" s="22"/>
      <c r="J13" s="19"/>
      <c r="K13" s="23"/>
      <c r="L13" s="108"/>
      <c r="M13" s="111"/>
      <c r="N13" s="109">
        <v>1</v>
      </c>
      <c r="O13" s="109">
        <v>2</v>
      </c>
      <c r="P13" s="31"/>
      <c r="Q13" s="35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</row>
    <row r="14" spans="1:633" s="71" customFormat="1" ht="25.5" customHeight="1" x14ac:dyDescent="0.25">
      <c r="A14" s="19" t="s">
        <v>14</v>
      </c>
      <c r="B14" s="19" t="s">
        <v>10</v>
      </c>
      <c r="C14" s="30" t="s">
        <v>10</v>
      </c>
      <c r="D14" s="107" t="s">
        <v>73</v>
      </c>
      <c r="E14" s="29" t="s">
        <v>23</v>
      </c>
      <c r="F14" s="20" t="s">
        <v>72</v>
      </c>
      <c r="G14" s="21">
        <v>43952</v>
      </c>
      <c r="H14" s="21">
        <v>44013</v>
      </c>
      <c r="I14" s="22">
        <v>45838</v>
      </c>
      <c r="J14" s="19" t="s">
        <v>21</v>
      </c>
      <c r="K14" s="135" t="s">
        <v>88</v>
      </c>
      <c r="L14" s="108"/>
      <c r="M14" s="108"/>
      <c r="N14" s="112"/>
      <c r="O14" s="112">
        <v>2</v>
      </c>
      <c r="P14" s="31"/>
      <c r="Q14" s="70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</row>
    <row r="15" spans="1:633" s="33" customFormat="1" ht="25.5" customHeight="1" x14ac:dyDescent="0.3">
      <c r="A15" s="19" t="s">
        <v>28</v>
      </c>
      <c r="B15" s="19" t="s">
        <v>10</v>
      </c>
      <c r="C15" s="19" t="s">
        <v>10</v>
      </c>
      <c r="D15" s="127" t="s">
        <v>74</v>
      </c>
      <c r="E15" s="29" t="s">
        <v>23</v>
      </c>
      <c r="F15" s="20" t="s">
        <v>72</v>
      </c>
      <c r="G15" s="21">
        <v>43952</v>
      </c>
      <c r="H15" s="21">
        <v>44287</v>
      </c>
      <c r="I15" s="22">
        <v>46477</v>
      </c>
      <c r="J15" s="19" t="s">
        <v>21</v>
      </c>
      <c r="K15" s="135">
        <v>46315</v>
      </c>
      <c r="L15" s="7"/>
      <c r="M15" s="7"/>
      <c r="N15" s="113">
        <v>1</v>
      </c>
      <c r="O15" s="113">
        <v>2</v>
      </c>
      <c r="P15" s="31"/>
      <c r="Q15" s="2"/>
    </row>
    <row r="16" spans="1:633" ht="25.5" customHeight="1" x14ac:dyDescent="0.3">
      <c r="A16" s="19" t="s">
        <v>29</v>
      </c>
      <c r="B16" s="19" t="s">
        <v>10</v>
      </c>
      <c r="C16" s="19" t="s">
        <v>10</v>
      </c>
      <c r="D16" s="107" t="s">
        <v>80</v>
      </c>
      <c r="E16" s="29" t="s">
        <v>23</v>
      </c>
      <c r="F16" s="20" t="s">
        <v>78</v>
      </c>
      <c r="G16" s="21">
        <v>44440</v>
      </c>
      <c r="H16" s="21">
        <v>44440</v>
      </c>
      <c r="I16" s="22">
        <v>46265</v>
      </c>
      <c r="J16" s="19" t="s">
        <v>21</v>
      </c>
      <c r="K16" s="135">
        <v>45951</v>
      </c>
      <c r="N16" s="114"/>
      <c r="O16" s="114">
        <v>2</v>
      </c>
      <c r="P16" s="31"/>
    </row>
    <row r="17" spans="1:633" s="33" customFormat="1" ht="25.5" customHeight="1" x14ac:dyDescent="0.3">
      <c r="A17" s="19" t="s">
        <v>15</v>
      </c>
      <c r="B17" s="19" t="s">
        <v>10</v>
      </c>
      <c r="C17" s="19" t="s">
        <v>10</v>
      </c>
      <c r="D17" s="107" t="s">
        <v>26</v>
      </c>
      <c r="E17" s="29" t="s">
        <v>22</v>
      </c>
      <c r="F17" s="20" t="s">
        <v>83</v>
      </c>
      <c r="G17" s="21">
        <v>44743</v>
      </c>
      <c r="H17" s="21">
        <v>44743</v>
      </c>
      <c r="I17" s="22">
        <v>46568</v>
      </c>
      <c r="J17" s="19" t="s">
        <v>21</v>
      </c>
      <c r="K17" s="65" t="s">
        <v>11</v>
      </c>
      <c r="L17" s="7"/>
      <c r="M17" s="7"/>
      <c r="N17" s="114">
        <v>1</v>
      </c>
      <c r="O17" s="114">
        <v>2</v>
      </c>
      <c r="P17" s="31" t="s">
        <v>20</v>
      </c>
      <c r="Q17" s="2"/>
    </row>
    <row r="18" spans="1:633" s="69" customFormat="1" ht="25.5" customHeight="1" x14ac:dyDescent="0.3">
      <c r="A18" s="19" t="s">
        <v>16</v>
      </c>
      <c r="B18" s="19" t="s">
        <v>10</v>
      </c>
      <c r="C18" s="19" t="s">
        <v>10</v>
      </c>
      <c r="D18" s="107" t="s">
        <v>17</v>
      </c>
      <c r="E18" s="29" t="s">
        <v>22</v>
      </c>
      <c r="F18" s="20" t="s">
        <v>70</v>
      </c>
      <c r="G18" s="21">
        <v>43709</v>
      </c>
      <c r="H18" s="21">
        <v>43709</v>
      </c>
      <c r="I18" s="22">
        <v>45535</v>
      </c>
      <c r="J18" s="19" t="s">
        <v>21</v>
      </c>
      <c r="K18" s="65" t="s">
        <v>11</v>
      </c>
      <c r="L18" s="115"/>
      <c r="M18" s="115"/>
      <c r="N18" s="114"/>
      <c r="O18" s="114">
        <v>2</v>
      </c>
      <c r="P18" s="31" t="s">
        <v>20</v>
      </c>
      <c r="Q18" s="68"/>
    </row>
    <row r="19" spans="1:633" s="33" customFormat="1" ht="25.5" customHeight="1" x14ac:dyDescent="0.3">
      <c r="A19" s="19">
        <v>1965</v>
      </c>
      <c r="B19" s="19" t="s">
        <v>10</v>
      </c>
      <c r="C19" s="19" t="s">
        <v>10</v>
      </c>
      <c r="D19" s="107" t="s">
        <v>24</v>
      </c>
      <c r="E19" s="29" t="s">
        <v>22</v>
      </c>
      <c r="F19" s="20" t="s">
        <v>78</v>
      </c>
      <c r="G19" s="21">
        <v>44197</v>
      </c>
      <c r="H19" s="21">
        <v>44197</v>
      </c>
      <c r="I19" s="22">
        <v>46022</v>
      </c>
      <c r="J19" s="19" t="s">
        <v>21</v>
      </c>
      <c r="K19" s="65" t="s">
        <v>11</v>
      </c>
      <c r="L19" s="7"/>
      <c r="M19" s="7"/>
      <c r="N19" s="114">
        <v>2</v>
      </c>
      <c r="O19" s="114">
        <v>2</v>
      </c>
      <c r="P19" s="31" t="s">
        <v>20</v>
      </c>
      <c r="Q19" s="2"/>
    </row>
    <row r="20" spans="1:633" s="33" customFormat="1" ht="25.5" customHeight="1" x14ac:dyDescent="0.3">
      <c r="A20" s="19">
        <v>1247</v>
      </c>
      <c r="B20" s="19" t="s">
        <v>10</v>
      </c>
      <c r="C20" s="19" t="s">
        <v>10</v>
      </c>
      <c r="D20" s="107" t="s">
        <v>25</v>
      </c>
      <c r="E20" s="29" t="s">
        <v>22</v>
      </c>
      <c r="F20" s="20" t="s">
        <v>78</v>
      </c>
      <c r="G20" s="21">
        <v>44197</v>
      </c>
      <c r="H20" s="21">
        <v>44197</v>
      </c>
      <c r="I20" s="22">
        <v>46022</v>
      </c>
      <c r="J20" s="19" t="s">
        <v>21</v>
      </c>
      <c r="K20" s="65" t="s">
        <v>11</v>
      </c>
      <c r="L20" s="7"/>
      <c r="M20" s="7"/>
      <c r="N20" s="114">
        <v>2</v>
      </c>
      <c r="O20" s="114">
        <v>2</v>
      </c>
      <c r="P20" s="31" t="s">
        <v>20</v>
      </c>
      <c r="Q20" s="2"/>
    </row>
    <row r="21" spans="1:633" s="33" customFormat="1" ht="25.5" customHeight="1" x14ac:dyDescent="0.3">
      <c r="A21" s="19">
        <v>1248</v>
      </c>
      <c r="B21" s="19" t="s">
        <v>10</v>
      </c>
      <c r="C21" s="19" t="s">
        <v>10</v>
      </c>
      <c r="D21" s="107" t="s">
        <v>27</v>
      </c>
      <c r="E21" s="29" t="s">
        <v>22</v>
      </c>
      <c r="F21" s="20" t="s">
        <v>83</v>
      </c>
      <c r="G21" s="21">
        <v>44652</v>
      </c>
      <c r="H21" s="21">
        <v>44652</v>
      </c>
      <c r="I21" s="22">
        <v>46477</v>
      </c>
      <c r="J21" s="19" t="s">
        <v>21</v>
      </c>
      <c r="K21" s="65" t="s">
        <v>11</v>
      </c>
      <c r="L21" s="7"/>
      <c r="M21" s="7"/>
      <c r="N21" s="114">
        <v>2</v>
      </c>
      <c r="O21" s="114">
        <v>2</v>
      </c>
      <c r="P21" s="31" t="s">
        <v>20</v>
      </c>
      <c r="Q21" s="2"/>
    </row>
    <row r="22" spans="1:633" s="33" customFormat="1" ht="25.5" customHeight="1" x14ac:dyDescent="0.3">
      <c r="A22" s="19">
        <v>1349</v>
      </c>
      <c r="B22" s="19" t="s">
        <v>10</v>
      </c>
      <c r="C22" s="30" t="s">
        <v>10</v>
      </c>
      <c r="D22" s="107" t="s">
        <v>62</v>
      </c>
      <c r="E22" s="29" t="s">
        <v>23</v>
      </c>
      <c r="F22" s="20" t="s">
        <v>63</v>
      </c>
      <c r="G22" s="21">
        <v>43191</v>
      </c>
      <c r="H22" s="21">
        <v>43221</v>
      </c>
      <c r="I22" s="22">
        <v>45412</v>
      </c>
      <c r="J22" s="19" t="s">
        <v>21</v>
      </c>
      <c r="K22" s="135">
        <v>45216</v>
      </c>
      <c r="L22" s="7"/>
      <c r="M22" s="7"/>
      <c r="N22" s="114">
        <v>2</v>
      </c>
      <c r="O22" s="114">
        <v>2</v>
      </c>
      <c r="P22" s="31"/>
      <c r="Q22" s="2"/>
    </row>
    <row r="23" spans="1:633" ht="25.5" customHeight="1" x14ac:dyDescent="0.3">
      <c r="A23" s="19">
        <v>150</v>
      </c>
      <c r="B23" s="19" t="s">
        <v>18</v>
      </c>
      <c r="C23" s="19" t="s">
        <v>7</v>
      </c>
      <c r="D23" s="127" t="s">
        <v>89</v>
      </c>
      <c r="E23" s="29" t="s">
        <v>23</v>
      </c>
      <c r="F23" s="20" t="s">
        <v>90</v>
      </c>
      <c r="G23" s="21">
        <v>45047</v>
      </c>
      <c r="H23" s="21">
        <v>45139</v>
      </c>
      <c r="I23" s="22">
        <v>47695</v>
      </c>
      <c r="J23" s="19" t="s">
        <v>21</v>
      </c>
      <c r="K23" s="135">
        <v>47392</v>
      </c>
      <c r="N23" s="114">
        <v>1</v>
      </c>
      <c r="O23" s="114">
        <v>1</v>
      </c>
      <c r="P23" s="31"/>
    </row>
    <row r="24" spans="1:633" s="33" customFormat="1" ht="25.5" customHeight="1" x14ac:dyDescent="0.3">
      <c r="A24" s="19" t="s">
        <v>64</v>
      </c>
      <c r="B24" s="19" t="s">
        <v>18</v>
      </c>
      <c r="C24" s="19" t="s">
        <v>18</v>
      </c>
      <c r="D24" s="107" t="s">
        <v>71</v>
      </c>
      <c r="E24" s="29" t="s">
        <v>23</v>
      </c>
      <c r="F24" s="20" t="s">
        <v>72</v>
      </c>
      <c r="G24" s="21">
        <v>44075</v>
      </c>
      <c r="H24" s="21">
        <v>44075</v>
      </c>
      <c r="I24" s="22">
        <v>46265</v>
      </c>
      <c r="J24" s="19" t="s">
        <v>21</v>
      </c>
      <c r="K24" s="135">
        <v>45951</v>
      </c>
      <c r="L24" s="7"/>
      <c r="M24" s="7"/>
      <c r="N24" s="113">
        <v>1</v>
      </c>
      <c r="O24" s="113">
        <v>2</v>
      </c>
      <c r="P24" s="31"/>
      <c r="Q24" s="2"/>
    </row>
    <row r="25" spans="1:633" ht="25.5" customHeight="1" x14ac:dyDescent="0.3">
      <c r="A25" s="19" t="s">
        <v>65</v>
      </c>
      <c r="B25" s="19" t="s">
        <v>18</v>
      </c>
      <c r="C25" s="19" t="s">
        <v>18</v>
      </c>
      <c r="D25" s="107" t="s">
        <v>96</v>
      </c>
      <c r="E25" s="29"/>
      <c r="F25" s="20"/>
      <c r="G25" s="21"/>
      <c r="H25" s="21"/>
      <c r="I25" s="21"/>
      <c r="J25" s="19"/>
      <c r="K25" s="23"/>
      <c r="N25" s="114"/>
      <c r="O25" s="114">
        <v>2</v>
      </c>
      <c r="P25" s="31"/>
    </row>
    <row r="26" spans="1:633" s="33" customFormat="1" ht="25.5" customHeight="1" x14ac:dyDescent="0.3">
      <c r="A26" s="19">
        <v>1968</v>
      </c>
      <c r="B26" s="19" t="s">
        <v>18</v>
      </c>
      <c r="C26" s="19" t="s">
        <v>18</v>
      </c>
      <c r="D26" s="107" t="s">
        <v>77</v>
      </c>
      <c r="E26" s="29" t="s">
        <v>23</v>
      </c>
      <c r="F26" s="20" t="s">
        <v>63</v>
      </c>
      <c r="G26" s="21">
        <v>43191</v>
      </c>
      <c r="H26" s="21">
        <v>43252</v>
      </c>
      <c r="I26" s="22">
        <v>46173</v>
      </c>
      <c r="J26" s="19" t="s">
        <v>21</v>
      </c>
      <c r="K26" s="135">
        <v>45951</v>
      </c>
      <c r="L26" s="7"/>
      <c r="M26" s="7"/>
      <c r="N26" s="114">
        <v>1</v>
      </c>
      <c r="O26" s="114">
        <v>1</v>
      </c>
      <c r="P26" s="31"/>
      <c r="Q26" s="2"/>
    </row>
    <row r="27" spans="1:633" s="33" customFormat="1" ht="25.5" customHeight="1" x14ac:dyDescent="0.3">
      <c r="A27" s="19">
        <v>1966</v>
      </c>
      <c r="B27" s="19" t="s">
        <v>18</v>
      </c>
      <c r="C27" s="19" t="s">
        <v>18</v>
      </c>
      <c r="D27" s="107" t="s">
        <v>19</v>
      </c>
      <c r="E27" s="29" t="s">
        <v>22</v>
      </c>
      <c r="F27" s="20" t="s">
        <v>72</v>
      </c>
      <c r="G27" s="21">
        <v>44013</v>
      </c>
      <c r="H27" s="21">
        <v>44013</v>
      </c>
      <c r="I27" s="22">
        <v>46203</v>
      </c>
      <c r="J27" s="19" t="s">
        <v>21</v>
      </c>
      <c r="K27" s="65" t="s">
        <v>11</v>
      </c>
      <c r="L27" s="116"/>
      <c r="M27" s="116"/>
      <c r="N27" s="117">
        <v>2</v>
      </c>
      <c r="O27" s="117">
        <v>2</v>
      </c>
      <c r="P27" s="31" t="s">
        <v>20</v>
      </c>
      <c r="Q27" s="2"/>
    </row>
    <row r="28" spans="1:633" s="33" customFormat="1" ht="25.5" customHeight="1" x14ac:dyDescent="0.3">
      <c r="A28" s="19">
        <v>1774</v>
      </c>
      <c r="B28" s="19" t="s">
        <v>18</v>
      </c>
      <c r="C28" s="19" t="s">
        <v>18</v>
      </c>
      <c r="D28" s="107" t="s">
        <v>76</v>
      </c>
      <c r="E28" s="29" t="s">
        <v>22</v>
      </c>
      <c r="F28" s="20" t="s">
        <v>63</v>
      </c>
      <c r="G28" s="21">
        <v>43313</v>
      </c>
      <c r="H28" s="21">
        <v>43313</v>
      </c>
      <c r="I28" s="22">
        <v>45504</v>
      </c>
      <c r="J28" s="19" t="s">
        <v>21</v>
      </c>
      <c r="K28" s="65" t="s">
        <v>11</v>
      </c>
      <c r="L28" s="7"/>
      <c r="M28" s="7"/>
      <c r="N28" s="114">
        <v>2</v>
      </c>
      <c r="O28" s="114">
        <v>2</v>
      </c>
      <c r="P28" s="31" t="s">
        <v>20</v>
      </c>
      <c r="Q28" s="2"/>
    </row>
    <row r="29" spans="1:633" ht="25.5" customHeight="1" thickBot="1" x14ac:dyDescent="0.35">
      <c r="A29" s="19">
        <v>1600</v>
      </c>
      <c r="B29" s="19" t="s">
        <v>18</v>
      </c>
      <c r="C29" s="30" t="s">
        <v>18</v>
      </c>
      <c r="D29" s="107" t="s">
        <v>79</v>
      </c>
      <c r="E29" s="29" t="s">
        <v>23</v>
      </c>
      <c r="F29" s="20" t="s">
        <v>78</v>
      </c>
      <c r="G29" s="21">
        <v>44470</v>
      </c>
      <c r="H29" s="21">
        <v>44470</v>
      </c>
      <c r="I29" s="22">
        <v>46295</v>
      </c>
      <c r="J29" s="19" t="s">
        <v>21</v>
      </c>
      <c r="K29" s="135">
        <v>46133</v>
      </c>
      <c r="N29" s="114">
        <v>2</v>
      </c>
      <c r="O29" s="114">
        <v>2</v>
      </c>
      <c r="P29" s="31"/>
    </row>
    <row r="30" spans="1:633" s="63" customFormat="1" ht="25.5" customHeight="1" x14ac:dyDescent="0.25">
      <c r="A30" s="55" t="s">
        <v>66</v>
      </c>
      <c r="B30" s="55" t="s">
        <v>10</v>
      </c>
      <c r="C30" s="55" t="s">
        <v>10</v>
      </c>
      <c r="D30" s="106" t="s">
        <v>81</v>
      </c>
      <c r="E30" s="29" t="s">
        <v>23</v>
      </c>
      <c r="F30" s="20" t="s">
        <v>78</v>
      </c>
      <c r="G30" s="57">
        <v>44348</v>
      </c>
      <c r="H30" s="57">
        <v>44348</v>
      </c>
      <c r="I30" s="58">
        <v>46173</v>
      </c>
      <c r="J30" s="19" t="s">
        <v>21</v>
      </c>
      <c r="K30" s="135">
        <v>45951</v>
      </c>
      <c r="L30" s="59"/>
      <c r="M30" s="60"/>
      <c r="N30" s="64">
        <v>2</v>
      </c>
      <c r="O30" s="64">
        <v>2</v>
      </c>
      <c r="P30" s="61"/>
      <c r="Q30" s="62"/>
    </row>
    <row r="31" spans="1:633" s="11" customFormat="1" ht="34.5" x14ac:dyDescent="0.25">
      <c r="A31" s="19" t="s">
        <v>67</v>
      </c>
      <c r="B31" s="19" t="s">
        <v>18</v>
      </c>
      <c r="C31" s="19" t="s">
        <v>18</v>
      </c>
      <c r="D31" s="127" t="s">
        <v>91</v>
      </c>
      <c r="E31" s="29" t="s">
        <v>23</v>
      </c>
      <c r="F31" s="20"/>
      <c r="G31" s="21"/>
      <c r="H31" s="21"/>
      <c r="I31" s="22"/>
      <c r="J31" s="19"/>
      <c r="K31" s="23"/>
      <c r="L31" s="24"/>
      <c r="M31" s="24"/>
      <c r="N31" s="34">
        <v>2</v>
      </c>
      <c r="O31" s="34">
        <v>2</v>
      </c>
      <c r="P31" s="31"/>
      <c r="Q31" s="15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</row>
    <row r="32" spans="1:633" s="125" customFormat="1" ht="23" x14ac:dyDescent="0.25">
      <c r="A32" s="126" t="s">
        <v>84</v>
      </c>
      <c r="B32" s="19" t="s">
        <v>18</v>
      </c>
      <c r="C32" s="19" t="s">
        <v>18</v>
      </c>
      <c r="D32" s="128" t="s">
        <v>92</v>
      </c>
      <c r="E32" s="29" t="s">
        <v>23</v>
      </c>
      <c r="F32" s="129"/>
      <c r="G32" s="130"/>
      <c r="H32" s="130"/>
      <c r="I32" s="131"/>
      <c r="J32" s="132"/>
      <c r="K32" s="133"/>
      <c r="L32" s="121"/>
      <c r="M32" s="121"/>
      <c r="N32" s="122">
        <v>2</v>
      </c>
      <c r="O32" s="122">
        <v>2</v>
      </c>
      <c r="P32" s="123"/>
      <c r="Q32" s="124"/>
    </row>
    <row r="33" spans="1:17" s="125" customFormat="1" ht="11.5" x14ac:dyDescent="0.25">
      <c r="A33" s="126" t="s">
        <v>84</v>
      </c>
      <c r="B33" s="55" t="s">
        <v>10</v>
      </c>
      <c r="C33" s="55" t="s">
        <v>10</v>
      </c>
      <c r="D33" s="106" t="s">
        <v>93</v>
      </c>
      <c r="E33" s="29" t="s">
        <v>23</v>
      </c>
      <c r="F33" s="136" t="s">
        <v>90</v>
      </c>
      <c r="G33" s="137">
        <v>45170</v>
      </c>
      <c r="H33" s="137">
        <v>45170</v>
      </c>
      <c r="I33" s="22">
        <v>46996</v>
      </c>
      <c r="J33" s="19" t="s">
        <v>94</v>
      </c>
      <c r="K33" s="138" t="s">
        <v>95</v>
      </c>
      <c r="L33" s="121"/>
      <c r="M33" s="121"/>
      <c r="N33" s="122">
        <v>2</v>
      </c>
      <c r="O33" s="122">
        <v>2</v>
      </c>
      <c r="P33" s="123"/>
      <c r="Q33" s="124"/>
    </row>
  </sheetData>
  <conditionalFormatting sqref="A10:C22 P10:P29 F31:J31 D31">
    <cfRule type="expression" dxfId="59" priority="153" stopIfTrue="1">
      <formula>ISTEXT(#REF!)</formula>
    </cfRule>
  </conditionalFormatting>
  <conditionalFormatting sqref="A31:C31 P31">
    <cfRule type="expression" dxfId="58" priority="132" stopIfTrue="1">
      <formula>ISTEXT(#REF!)</formula>
    </cfRule>
  </conditionalFormatting>
  <conditionalFormatting sqref="A31:D31 F31:J31 N31:P31">
    <cfRule type="expression" dxfId="57" priority="130" stopIfTrue="1">
      <formula>#REF!=1</formula>
    </cfRule>
  </conditionalFormatting>
  <conditionalFormatting sqref="A31:D31 P31">
    <cfRule type="expression" dxfId="56" priority="131" stopIfTrue="1">
      <formula>#REF!=1</formula>
    </cfRule>
  </conditionalFormatting>
  <conditionalFormatting sqref="A10:J29">
    <cfRule type="expression" dxfId="55" priority="19" stopIfTrue="1">
      <formula>#REF!=1</formula>
    </cfRule>
  </conditionalFormatting>
  <conditionalFormatting sqref="A23:J27">
    <cfRule type="expression" dxfId="54" priority="34" stopIfTrue="1">
      <formula>#REF!=1</formula>
    </cfRule>
    <cfRule type="expression" dxfId="53" priority="35" stopIfTrue="1">
      <formula>ISTEXT(#REF!)</formula>
    </cfRule>
  </conditionalFormatting>
  <conditionalFormatting sqref="A28:J29">
    <cfRule type="expression" dxfId="52" priority="22" stopIfTrue="1">
      <formula>ISTEXT(#REF!)</formula>
    </cfRule>
  </conditionalFormatting>
  <conditionalFormatting sqref="A28:K29">
    <cfRule type="expression" dxfId="51" priority="20" stopIfTrue="1">
      <formula>#REF!=1</formula>
    </cfRule>
  </conditionalFormatting>
  <conditionalFormatting sqref="B32:C32">
    <cfRule type="expression" dxfId="50" priority="87" stopIfTrue="1">
      <formula>ISTEXT(#REF!)</formula>
    </cfRule>
    <cfRule type="expression" dxfId="49" priority="86" stopIfTrue="1">
      <formula>#REF!=1</formula>
    </cfRule>
    <cfRule type="expression" dxfId="48" priority="85" stopIfTrue="1">
      <formula>#REF!=1</formula>
    </cfRule>
  </conditionalFormatting>
  <conditionalFormatting sqref="D14:G18">
    <cfRule type="expression" dxfId="47" priority="96" stopIfTrue="1">
      <formula>ISTEXT(#REF!)</formula>
    </cfRule>
    <cfRule type="expression" dxfId="46" priority="95" stopIfTrue="1">
      <formula>#REF!=1</formula>
    </cfRule>
  </conditionalFormatting>
  <conditionalFormatting sqref="D10:J13">
    <cfRule type="expression" dxfId="45" priority="69" stopIfTrue="1">
      <formula>ISTEXT(#REF!)</formula>
    </cfRule>
  </conditionalFormatting>
  <conditionalFormatting sqref="D19:J22">
    <cfRule type="expression" dxfId="44" priority="50" stopIfTrue="1">
      <formula>#REF!=1</formula>
    </cfRule>
    <cfRule type="expression" dxfId="43" priority="51" stopIfTrue="1">
      <formula>ISTEXT(#REF!)</formula>
    </cfRule>
  </conditionalFormatting>
  <conditionalFormatting sqref="D10:K13">
    <cfRule type="expression" dxfId="42" priority="68" stopIfTrue="1">
      <formula>#REF!=1</formula>
    </cfRule>
  </conditionalFormatting>
  <conditionalFormatting sqref="E31:E33">
    <cfRule type="expression" dxfId="41" priority="6" stopIfTrue="1">
      <formula>#REF!=1</formula>
    </cfRule>
    <cfRule type="expression" dxfId="40" priority="7" stopIfTrue="1">
      <formula>ISTEXT(#REF!)</formula>
    </cfRule>
    <cfRule type="expression" dxfId="39" priority="5" stopIfTrue="1">
      <formula>#REF!=1</formula>
    </cfRule>
  </conditionalFormatting>
  <conditionalFormatting sqref="E30:F30">
    <cfRule type="expression" dxfId="38" priority="18" stopIfTrue="1">
      <formula>ISTEXT(#REF!)</formula>
    </cfRule>
    <cfRule type="expression" dxfId="37" priority="17" stopIfTrue="1">
      <formula>#REF!=1</formula>
    </cfRule>
    <cfRule type="expression" dxfId="36" priority="16" stopIfTrue="1">
      <formula>#REF!=1</formula>
    </cfRule>
  </conditionalFormatting>
  <conditionalFormatting sqref="F31:O31">
    <cfRule type="expression" dxfId="35" priority="134" stopIfTrue="1">
      <formula>#REF!=1</formula>
    </cfRule>
  </conditionalFormatting>
  <conditionalFormatting sqref="H14:J14">
    <cfRule type="expression" dxfId="34" priority="62" stopIfTrue="1">
      <formula>#REF!=1</formula>
    </cfRule>
    <cfRule type="expression" dxfId="33" priority="63" stopIfTrue="1">
      <formula>ISTEXT(#REF!)</formula>
    </cfRule>
  </conditionalFormatting>
  <conditionalFormatting sqref="H15:J15">
    <cfRule type="expression" dxfId="32" priority="59" stopIfTrue="1">
      <formula>ISTEXT(#REF!)</formula>
    </cfRule>
  </conditionalFormatting>
  <conditionalFormatting sqref="H16:J18">
    <cfRule type="expression" dxfId="31" priority="57" stopIfTrue="1">
      <formula>ISTEXT(#REF!)</formula>
    </cfRule>
    <cfRule type="expression" dxfId="30" priority="56" stopIfTrue="1">
      <formula>#REF!=1</formula>
    </cfRule>
  </conditionalFormatting>
  <conditionalFormatting sqref="H15:K15">
    <cfRule type="expression" dxfId="29" priority="58" stopIfTrue="1">
      <formula>#REF!=1</formula>
    </cfRule>
  </conditionalFormatting>
  <conditionalFormatting sqref="J30">
    <cfRule type="expression" dxfId="28" priority="12" stopIfTrue="1">
      <formula>#REF!=1</formula>
    </cfRule>
    <cfRule type="expression" dxfId="27" priority="14" stopIfTrue="1">
      <formula>ISTEXT(#REF!)</formula>
    </cfRule>
  </conditionalFormatting>
  <conditionalFormatting sqref="J30:K30">
    <cfRule type="expression" dxfId="26" priority="13" stopIfTrue="1">
      <formula>#REF!=1</formula>
    </cfRule>
  </conditionalFormatting>
  <conditionalFormatting sqref="K10:K13">
    <cfRule type="expression" dxfId="25" priority="156" stopIfTrue="1">
      <formula>ISTEXT(#REF!)</formula>
    </cfRule>
  </conditionalFormatting>
  <conditionalFormatting sqref="K14">
    <cfRule type="expression" dxfId="24" priority="66" stopIfTrue="1">
      <formula>ISTEXT(#REF!)</formula>
    </cfRule>
    <cfRule type="expression" dxfId="23" priority="65" stopIfTrue="1">
      <formula>#REF!=1</formula>
    </cfRule>
  </conditionalFormatting>
  <conditionalFormatting sqref="K15">
    <cfRule type="expression" dxfId="22" priority="60" stopIfTrue="1">
      <formula>ISTEXT(#REF!)</formula>
    </cfRule>
  </conditionalFormatting>
  <conditionalFormatting sqref="K15:K30">
    <cfRule type="expression" dxfId="21" priority="11" stopIfTrue="1">
      <formula>#REF!=1</formula>
    </cfRule>
  </conditionalFormatting>
  <conditionalFormatting sqref="K16:K27">
    <cfRule type="expression" dxfId="20" priority="32" stopIfTrue="1">
      <formula>ISTEXT(#REF!)</formula>
    </cfRule>
    <cfRule type="expression" dxfId="19" priority="31" stopIfTrue="1">
      <formula>#REF!=1</formula>
    </cfRule>
  </conditionalFormatting>
  <conditionalFormatting sqref="K28:K29">
    <cfRule type="expression" dxfId="18" priority="23" stopIfTrue="1">
      <formula>ISTEXT(#REF!)</formula>
    </cfRule>
  </conditionalFormatting>
  <conditionalFormatting sqref="K30">
    <cfRule type="expression" dxfId="17" priority="15" stopIfTrue="1">
      <formula>ISTEXT(#REF!)</formula>
    </cfRule>
  </conditionalFormatting>
  <conditionalFormatting sqref="K6:M6 A7">
    <cfRule type="expression" dxfId="16" priority="165" stopIfTrue="1">
      <formula>ISNUMBER(#REF!)</formula>
    </cfRule>
    <cfRule type="expression" dxfId="15" priority="163" stopIfTrue="1">
      <formula>#REF!=1</formula>
    </cfRule>
    <cfRule type="expression" dxfId="14" priority="164" stopIfTrue="1">
      <formula>#REF!=1</formula>
    </cfRule>
  </conditionalFormatting>
  <conditionalFormatting sqref="K10:M14">
    <cfRule type="expression" dxfId="13" priority="64" stopIfTrue="1">
      <formula>#REF!=1</formula>
    </cfRule>
  </conditionalFormatting>
  <conditionalFormatting sqref="K31:M31">
    <cfRule type="expression" dxfId="12" priority="135" stopIfTrue="1">
      <formula>ISTEXT(#REF!)</formula>
    </cfRule>
    <cfRule type="expression" dxfId="11" priority="133" stopIfTrue="1">
      <formula>#REF!=1</formula>
    </cfRule>
  </conditionalFormatting>
  <conditionalFormatting sqref="L10:M14">
    <cfRule type="expression" dxfId="10" priority="162" stopIfTrue="1">
      <formula>ISTEXT(#REF!)</formula>
    </cfRule>
  </conditionalFormatting>
  <conditionalFormatting sqref="L10:O14">
    <cfRule type="expression" dxfId="9" priority="158" stopIfTrue="1">
      <formula>#REF!=1</formula>
    </cfRule>
  </conditionalFormatting>
  <conditionalFormatting sqref="N10:O14">
    <cfRule type="expression" dxfId="8" priority="157" stopIfTrue="1">
      <formula>#REF!=1</formula>
    </cfRule>
    <cfRule type="expression" dxfId="7" priority="159" stopIfTrue="1">
      <formula>ISTEXT(#REF!)</formula>
    </cfRule>
  </conditionalFormatting>
  <conditionalFormatting sqref="N31:O31">
    <cfRule type="expression" dxfId="6" priority="138" stopIfTrue="1">
      <formula>ISTEXT(#REF!)</formula>
    </cfRule>
  </conditionalFormatting>
  <conditionalFormatting sqref="P10:P29 A10:C22">
    <cfRule type="expression" dxfId="5" priority="152" stopIfTrue="1">
      <formula>#REF!=1</formula>
    </cfRule>
  </conditionalFormatting>
  <conditionalFormatting sqref="P10:P29">
    <cfRule type="expression" dxfId="4" priority="151" stopIfTrue="1">
      <formula>#REF!=1</formula>
    </cfRule>
  </conditionalFormatting>
  <conditionalFormatting sqref="E17">
    <cfRule type="expression" dxfId="3" priority="4" stopIfTrue="1">
      <formula>ISTEXT(#REF!)</formula>
    </cfRule>
  </conditionalFormatting>
  <conditionalFormatting sqref="E17">
    <cfRule type="expression" dxfId="2" priority="3" stopIfTrue="1">
      <formula>#REF!=1</formula>
    </cfRule>
  </conditionalFormatting>
  <conditionalFormatting sqref="E21">
    <cfRule type="expression" dxfId="1" priority="2" stopIfTrue="1">
      <formula>ISTEXT(#REF!)</formula>
    </cfRule>
  </conditionalFormatting>
  <conditionalFormatting sqref="E21">
    <cfRule type="expression" dxfId="0" priority="1" stopIfTrue="1">
      <formula>#REF!=1</formula>
    </cfRule>
  </conditionalFormatting>
  <hyperlinks>
    <hyperlink ref="Q6" r:id="rId1" xr:uid="{00000000-0004-0000-0000-000000000000}"/>
    <hyperlink ref="Q5" r:id="rId2" xr:uid="{00000000-0004-0000-0000-000001000000}"/>
  </hyperlinks>
  <pageMargins left="0" right="0" top="0.39370078740157483" bottom="0.39370078740157483" header="0.31496062992125984" footer="0.31496062992125984"/>
  <pageSetup paperSize="5" scale="77" fitToHeight="99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TMU March 2024</vt:lpstr>
      <vt:lpstr>'TMU March 2024'!Print_Area</vt:lpstr>
      <vt:lpstr>'TMU March 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HMP</dc:creator>
  <cp:lastModifiedBy>Julia Pyryeskina</cp:lastModifiedBy>
  <cp:lastPrinted>2020-03-18T14:35:51Z</cp:lastPrinted>
  <dcterms:created xsi:type="dcterms:W3CDTF">2002-06-21T17:52:54Z</dcterms:created>
  <dcterms:modified xsi:type="dcterms:W3CDTF">2024-04-10T16:25:53Z</dcterms:modified>
</cp:coreProperties>
</file>